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<sst xmlns="http://schemas.openxmlformats.org/spreadsheetml/2006/main" count="20" uniqueCount="20">
  <si>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Vrh šikmý vzhůru s odporem prostředí</t>
  </si>
  <si>
    <r>
      <t xml:space="preserve">Budu určovat trajektorii tělesa vrženého počáteční rychlostí </t>
    </r>
    <r>
      <rPr>
        <i/>
        <sz val="10"/>
        <rFont val="Arial"/>
        <family val="2"/>
      </rPr>
      <t xml:space="preserve">v pod elevačním úhlem </t>
    </r>
    <r>
      <rPr>
        <sz val="10"/>
        <rFont val="Arial"/>
        <family val="0"/>
      </rPr>
      <t xml:space="preserve">α v prostředí definovaném součinitelem odporu </t>
    </r>
    <r>
      <rPr>
        <i/>
        <sz val="10"/>
        <rFont val="Arial"/>
        <family val="2"/>
      </rPr>
      <t>C</t>
    </r>
  </si>
  <si>
    <r>
      <t xml:space="preserve">Průřez tělesa je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, hustota vzduchu ρ a hmontost tělesa </t>
    </r>
    <r>
      <rPr>
        <i/>
        <sz val="10"/>
        <rFont val="Arial"/>
        <family val="2"/>
      </rPr>
      <t xml:space="preserve">m </t>
    </r>
  </si>
  <si>
    <t xml:space="preserve">Zadání parametrů:  </t>
  </si>
  <si>
    <t>počáteční rychlost [m/s]</t>
  </si>
  <si>
    <t>elevační úhel [stupně]</t>
  </si>
  <si>
    <t xml:space="preserve">součinitel odporu </t>
  </si>
  <si>
    <t>průřez tělesa [m^2]</t>
  </si>
  <si>
    <t>hustota vzduchu [kg/m3]</t>
  </si>
  <si>
    <t>hmotnost tělesa [kg]</t>
  </si>
  <si>
    <t>čas</t>
  </si>
  <si>
    <t>souřadnice x [m]</t>
  </si>
  <si>
    <t>souřadnice y [m]</t>
  </si>
  <si>
    <t xml:space="preserve">rychlost x [m/s] </t>
  </si>
  <si>
    <t xml:space="preserve">rychlost y [m/s] </t>
  </si>
  <si>
    <t>délka kroku [s]</t>
  </si>
  <si>
    <t>zrychlení x [m/s2]</t>
  </si>
  <si>
    <t>zrychlení y [m/s2]</t>
  </si>
  <si>
    <t>celková rychlost [m/s]</t>
  </si>
  <si>
    <t xml:space="preserve">Odporovou sílu počítám dle Newtonova vzorce a je úměrná druhé mocnině rychlosti.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</si>
</sst>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"/>
  </numFmts>
  <fonts count="6">
    <font>
      <sz val="10"/>
      <name val="Arial"/>
      <family val="0"/>
    </font>
    <font>
      <b/>
      <sz val="18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Trajektorie šikmého vrhu s odporem prostředí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List1!$F$11:$F$310</c:f>
              <c:numCache/>
            </c:numRef>
          </c:xVal>
          <c:yVal>
            <c:numRef>
              <c:f>List1!$G$11:$G$310</c:f>
              <c:numCache/>
            </c:numRef>
          </c:yVal>
          <c:smooth val="1"/>
        </c:ser>
        <c:axId val="50949595"/>
        <c:axId val="55893172"/>
      </c:scatterChart>
      <c:val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x[metry]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93172"/>
        <c:crosses val="autoZero"/>
        <c:crossBetween val="midCat"/>
        <c:dispUnits/>
      </c:val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[ metry]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49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66675</xdr:rowOff>
    </xdr:from>
    <xdr:to>
      <xdr:col>21</xdr:col>
      <xdr:colOff>590550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744075" y="666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5"/>
  <sheetViews>
    <sheetView tabSelected="1" workbookViewId="0" topLeftCell="A1">
      <selection activeCell="H67" sqref="H67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6.140625" style="0" customWidth="1"/>
    <col min="4" max="4" width="1.57421875" style="0" customWidth="1"/>
    <col min="6" max="6" width="11.57421875" style="0" customWidth="1"/>
    <col min="7" max="7" width="15.00390625" style="0" customWidth="1"/>
    <col min="8" max="8" width="13.28125" style="0" customWidth="1"/>
    <col min="9" max="9" width="14.00390625" style="0" customWidth="1"/>
    <col min="10" max="10" width="18.7109375" style="0" customWidth="1"/>
    <col min="11" max="11" width="15.421875" style="0" customWidth="1"/>
    <col min="12" max="12" width="16.140625" style="0" customWidth="1"/>
  </cols>
  <sheetData>
    <row r="1" ht="38.25" customHeight="1">
      <c r="A1" s="1" t="s">
        <v>0</v>
      </c>
    </row>
    <row r="5" ht="12.75">
      <c r="A5" t="s">
        <v>1</v>
      </c>
    </row>
    <row r="6" spans="1:7" ht="12.75">
      <c r="A6" t="s">
        <v>2</v>
      </c>
      <c r="G6" t="s">
        <v>19</v>
      </c>
    </row>
    <row r="8" spans="1:3" ht="12.75">
      <c r="A8" t="s">
        <v>3</v>
      </c>
      <c r="B8" s="4"/>
      <c r="C8" s="4"/>
    </row>
    <row r="9" spans="2:3" ht="12.75">
      <c r="B9" s="4"/>
      <c r="C9" s="4"/>
    </row>
    <row r="10" spans="2:12" ht="12.75">
      <c r="B10" s="4" t="s">
        <v>4</v>
      </c>
      <c r="C10" s="4">
        <v>20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18</v>
      </c>
      <c r="K10" t="s">
        <v>16</v>
      </c>
      <c r="L10" t="s">
        <v>17</v>
      </c>
    </row>
    <row r="11" spans="2:12" ht="12.75">
      <c r="B11" s="4" t="s">
        <v>5</v>
      </c>
      <c r="C11" s="4">
        <v>45</v>
      </c>
      <c r="E11">
        <v>0</v>
      </c>
      <c r="F11" s="2">
        <v>0</v>
      </c>
      <c r="G11" s="2">
        <v>0</v>
      </c>
      <c r="H11" s="2">
        <f>IF(G11&gt;=0,C10*(COS(RADIANS(C11))),0)</f>
        <v>14.142135623730951</v>
      </c>
      <c r="I11" s="2">
        <f>IF(G11&gt;=0,C10*SIN(RADIANS(C11)),0)</f>
        <v>14.14213562373095</v>
      </c>
      <c r="J11" s="3">
        <f>SQRT(H11*H11+I11*I11)</f>
        <v>20</v>
      </c>
      <c r="K11" s="3">
        <f>IF(G11&gt;=0,(-1)*(0.5*$C$12*$C$13*$C$14*J11*J11*(H11/J11)/$C$15),0)</f>
        <v>-1.8243354954612927</v>
      </c>
      <c r="L11" s="3">
        <f>IF(G11&gt;=0,(-1)*(0.5*$C$12*$C$13*$C$14*J11*J11*(I11/J11)/$C$15)-9.81,0)</f>
        <v>-11.634335495461293</v>
      </c>
    </row>
    <row r="12" spans="2:12" ht="12.75">
      <c r="B12" s="4" t="s">
        <v>6</v>
      </c>
      <c r="C12" s="4">
        <v>0.2</v>
      </c>
      <c r="E12">
        <f>(ROW()-11)*$C$17</f>
        <v>0.05</v>
      </c>
      <c r="F12" s="2">
        <f>F11+$C$17*H11</f>
        <v>0.7071067811865476</v>
      </c>
      <c r="G12" s="2">
        <f>I11*$C$17</f>
        <v>0.7071067811865475</v>
      </c>
      <c r="H12" s="2">
        <f>IF(G12&gt;=0,H11+$C$17*K11,0)</f>
        <v>14.050918848957886</v>
      </c>
      <c r="I12" s="2">
        <f>IF(G12&gt;=0,I11+$C$17*L11,0)</f>
        <v>13.560418848957884</v>
      </c>
      <c r="J12" s="3">
        <f aca="true" t="shared" si="0" ref="J12:J75">SQRT(H12*H12+I12*I12)</f>
        <v>19.527244553678646</v>
      </c>
      <c r="K12" s="3">
        <f>IF(G12&gt;0,(-1)*(0.5*$C$12*$C$13*$C$14*J12*J12*(H12/J12)/$C$15),0)</f>
        <v>-1.7697234492603333</v>
      </c>
      <c r="L12" s="3">
        <f>IF(G12&gt;0,(-1)*(0.5*$C$12*$C$13*$C$14*J12*J12*(I12/J12)/$C$15)-9.81,0)</f>
        <v>-11.517944617484746</v>
      </c>
    </row>
    <row r="13" spans="2:12" ht="12.75">
      <c r="B13" s="4" t="s">
        <v>7</v>
      </c>
      <c r="C13" s="4">
        <v>0.005</v>
      </c>
      <c r="E13">
        <f aca="true" t="shared" si="1" ref="E13:E76">(ROW()-11)*$C$17</f>
        <v>0.1</v>
      </c>
      <c r="F13" s="2">
        <f>IF(G13&gt;0,F12+$C$17*H12,F12)</f>
        <v>1.409652723634442</v>
      </c>
      <c r="G13" s="2">
        <f>IF(G12&gt;0,I12*$C$17+G12,0)</f>
        <v>1.3851277236344417</v>
      </c>
      <c r="H13" s="2">
        <f aca="true" t="shared" si="2" ref="H13:H76">IF(G13&gt;=0,H12+$C$17*K12,0)</f>
        <v>13.96243267649487</v>
      </c>
      <c r="I13" s="2">
        <f aca="true" t="shared" si="3" ref="I13:I76">IF(G13&gt;=0,I12+$C$17*L12,0)</f>
        <v>12.984521618083647</v>
      </c>
      <c r="J13" s="3">
        <f t="shared" si="0"/>
        <v>19.06691710518859</v>
      </c>
      <c r="K13" s="3">
        <f aca="true" t="shared" si="4" ref="K13:K76">IF(G13&gt;0,(-1)*(0.5*$C$12*$C$13*$C$14*J13*J13*(H13/J13)/$C$15),0)</f>
        <v>-1.7171225244703021</v>
      </c>
      <c r="L13" s="3">
        <f aca="true" t="shared" si="5" ref="L13:L76">IF(G13&gt;0,(-1)*(0.5*$C$12*$C$13*$C$14*J13*J13*(I13/J13)/$C$15)-9.81,0)</f>
        <v>-11.40685744285932</v>
      </c>
    </row>
    <row r="14" spans="2:12" ht="12.75">
      <c r="B14" s="4" t="s">
        <v>8</v>
      </c>
      <c r="C14" s="4">
        <v>1.29</v>
      </c>
      <c r="E14">
        <f t="shared" si="1"/>
        <v>0.15000000000000002</v>
      </c>
      <c r="F14" s="2">
        <f aca="true" t="shared" si="6" ref="F14:F77">IF(G14&gt;0,F13+$C$17*H13,F13)</f>
        <v>2.107774357459186</v>
      </c>
      <c r="G14" s="2">
        <f aca="true" t="shared" si="7" ref="G14:G77">IF(G13&gt;0,I13*$C$17+G13,0)</f>
        <v>2.034353804538624</v>
      </c>
      <c r="H14" s="2">
        <f t="shared" si="2"/>
        <v>13.876576550271356</v>
      </c>
      <c r="I14" s="2">
        <f t="shared" si="3"/>
        <v>12.414178745940681</v>
      </c>
      <c r="J14" s="3">
        <f t="shared" si="0"/>
        <v>18.61910875127234</v>
      </c>
      <c r="K14" s="3">
        <f t="shared" si="4"/>
        <v>-1.6664831968573337</v>
      </c>
      <c r="L14" s="3">
        <f t="shared" si="5"/>
        <v>-11.3008590896282</v>
      </c>
    </row>
    <row r="15" spans="2:12" ht="12.75">
      <c r="B15" s="4" t="s">
        <v>9</v>
      </c>
      <c r="C15" s="4">
        <v>0.1</v>
      </c>
      <c r="E15">
        <f t="shared" si="1"/>
        <v>0.2</v>
      </c>
      <c r="F15" s="2">
        <f t="shared" si="6"/>
        <v>2.8016031849727536</v>
      </c>
      <c r="G15" s="2">
        <f t="shared" si="7"/>
        <v>2.6550627418356583</v>
      </c>
      <c r="H15" s="2">
        <f t="shared" si="2"/>
        <v>13.793252390428488</v>
      </c>
      <c r="I15" s="2">
        <f t="shared" si="3"/>
        <v>11.849135791459272</v>
      </c>
      <c r="J15" s="3">
        <f t="shared" si="0"/>
        <v>18.18394430563684</v>
      </c>
      <c r="K15" s="3">
        <f t="shared" si="4"/>
        <v>-1.617761479534378</v>
      </c>
      <c r="L15" s="3">
        <f t="shared" si="5"/>
        <v>-11.199742963196762</v>
      </c>
    </row>
    <row r="16" spans="2:12" ht="12.75">
      <c r="B16" s="4"/>
      <c r="C16" s="4"/>
      <c r="E16">
        <f t="shared" si="1"/>
        <v>0.25</v>
      </c>
      <c r="F16" s="2">
        <f t="shared" si="6"/>
        <v>3.4912658044941782</v>
      </c>
      <c r="G16" s="2">
        <f t="shared" si="7"/>
        <v>3.247519531408622</v>
      </c>
      <c r="H16" s="2">
        <f t="shared" si="2"/>
        <v>13.712364316451769</v>
      </c>
      <c r="I16" s="2">
        <f t="shared" si="3"/>
        <v>11.289148643299434</v>
      </c>
      <c r="J16" s="3">
        <f t="shared" si="0"/>
        <v>17.76158248123205</v>
      </c>
      <c r="K16" s="3">
        <f t="shared" si="4"/>
        <v>-1.57091871933488</v>
      </c>
      <c r="L16" s="3">
        <f t="shared" si="5"/>
        <v>-11.103309783771994</v>
      </c>
    </row>
    <row r="17" spans="2:12" ht="12.75">
      <c r="B17" s="4" t="s">
        <v>15</v>
      </c>
      <c r="C17" s="4">
        <v>0.05</v>
      </c>
      <c r="E17">
        <f t="shared" si="1"/>
        <v>0.30000000000000004</v>
      </c>
      <c r="F17" s="2">
        <f t="shared" si="6"/>
        <v>4.176884020316766</v>
      </c>
      <c r="G17" s="2">
        <f t="shared" si="7"/>
        <v>3.811976963573594</v>
      </c>
      <c r="H17" s="2">
        <f t="shared" si="2"/>
        <v>13.633818380485025</v>
      </c>
      <c r="I17" s="2">
        <f t="shared" si="3"/>
        <v>10.733983154110835</v>
      </c>
      <c r="J17" s="3">
        <f t="shared" si="0"/>
        <v>17.352215938743573</v>
      </c>
      <c r="K17" s="3">
        <f t="shared" si="4"/>
        <v>-1.5259213959202285</v>
      </c>
      <c r="L17" s="3">
        <f t="shared" si="5"/>
        <v>-11.011366638545638</v>
      </c>
    </row>
    <row r="18" spans="5:12" ht="12.75">
      <c r="E18">
        <f t="shared" si="1"/>
        <v>0.35000000000000003</v>
      </c>
      <c r="F18" s="2">
        <f t="shared" si="6"/>
        <v>4.858574939341017</v>
      </c>
      <c r="G18" s="2">
        <f t="shared" si="7"/>
        <v>4.348676121279135</v>
      </c>
      <c r="H18" s="2">
        <f t="shared" si="2"/>
        <v>13.557522310689013</v>
      </c>
      <c r="I18" s="2">
        <f t="shared" si="3"/>
        <v>10.183414822183552</v>
      </c>
      <c r="J18" s="3">
        <f t="shared" si="0"/>
        <v>16.95607114415064</v>
      </c>
      <c r="K18" s="3">
        <f t="shared" si="4"/>
        <v>-1.4827409178080186</v>
      </c>
      <c r="L18" s="3">
        <f t="shared" si="5"/>
        <v>-10.92372605508896</v>
      </c>
    </row>
    <row r="19" spans="5:12" ht="12.75">
      <c r="E19">
        <f t="shared" si="1"/>
        <v>0.4</v>
      </c>
      <c r="F19" s="2">
        <f t="shared" si="6"/>
        <v>5.536451054875468</v>
      </c>
      <c r="G19" s="2">
        <f t="shared" si="7"/>
        <v>4.857846862388313</v>
      </c>
      <c r="H19" s="2">
        <f t="shared" si="2"/>
        <v>13.483385264798612</v>
      </c>
      <c r="I19" s="2">
        <f t="shared" si="3"/>
        <v>9.637228519429105</v>
      </c>
      <c r="J19" s="3">
        <f t="shared" si="0"/>
        <v>16.573407969837888</v>
      </c>
      <c r="K19" s="3">
        <f t="shared" si="4"/>
        <v>-1.441353409011652</v>
      </c>
      <c r="L19" s="3">
        <f t="shared" si="5"/>
        <v>-10.840205093684308</v>
      </c>
    </row>
    <row r="20" spans="5:12" ht="12.75">
      <c r="E20">
        <f t="shared" si="1"/>
        <v>0.45</v>
      </c>
      <c r="F20" s="2">
        <f t="shared" si="6"/>
        <v>6.2106203181153985</v>
      </c>
      <c r="G20" s="2">
        <f t="shared" si="7"/>
        <v>5.339708288359768</v>
      </c>
      <c r="H20" s="2">
        <f t="shared" si="2"/>
        <v>13.411317594348029</v>
      </c>
      <c r="I20" s="2">
        <f t="shared" si="3"/>
        <v>9.09521826474489</v>
      </c>
      <c r="J20" s="3">
        <f t="shared" si="0"/>
        <v>16.20451896539413</v>
      </c>
      <c r="K20" s="3">
        <f t="shared" si="4"/>
        <v>-1.401739479490061</v>
      </c>
      <c r="L20" s="3">
        <f t="shared" si="5"/>
        <v>-10.760624457782201</v>
      </c>
    </row>
    <row r="21" spans="5:12" ht="12.75">
      <c r="E21">
        <f t="shared" si="1"/>
        <v>0.5</v>
      </c>
      <c r="F21" s="2">
        <f t="shared" si="6"/>
        <v>6.8811861978328</v>
      </c>
      <c r="G21" s="2">
        <f t="shared" si="7"/>
        <v>5.794469201597012</v>
      </c>
      <c r="H21" s="2">
        <f t="shared" si="2"/>
        <v>13.341230620373526</v>
      </c>
      <c r="I21" s="2">
        <f t="shared" si="3"/>
        <v>8.55718704185578</v>
      </c>
      <c r="J21" s="3">
        <f t="shared" si="0"/>
        <v>15.849728216448908</v>
      </c>
      <c r="K21" s="3">
        <f t="shared" si="4"/>
        <v>-1.3638839721679676</v>
      </c>
      <c r="L21" s="3">
        <f t="shared" si="5"/>
        <v>-10.684807623474224</v>
      </c>
    </row>
    <row r="22" spans="5:12" ht="12.75">
      <c r="E22">
        <f t="shared" si="1"/>
        <v>0.55</v>
      </c>
      <c r="F22" s="2">
        <f t="shared" si="6"/>
        <v>7.548247728851477</v>
      </c>
      <c r="G22" s="2">
        <f t="shared" si="7"/>
        <v>6.222328553689802</v>
      </c>
      <c r="H22" s="2">
        <f t="shared" si="2"/>
        <v>13.273036421765127</v>
      </c>
      <c r="I22" s="2">
        <f t="shared" si="3"/>
        <v>8.022946660682068</v>
      </c>
      <c r="J22" s="3">
        <f t="shared" si="0"/>
        <v>15.509389703455554</v>
      </c>
      <c r="K22" s="3">
        <f t="shared" si="4"/>
        <v>-1.3277756789658792</v>
      </c>
      <c r="L22" s="3">
        <f t="shared" si="5"/>
        <v>-10.612579990832085</v>
      </c>
    </row>
    <row r="23" spans="5:12" ht="12.75">
      <c r="E23">
        <f t="shared" si="1"/>
        <v>0.6000000000000001</v>
      </c>
      <c r="F23" s="2">
        <f t="shared" si="6"/>
        <v>8.211899549939734</v>
      </c>
      <c r="G23" s="2">
        <f t="shared" si="7"/>
        <v>6.623475886723905</v>
      </c>
      <c r="H23" s="2">
        <f t="shared" si="2"/>
        <v>13.206647637816832</v>
      </c>
      <c r="I23" s="2">
        <f t="shared" si="3"/>
        <v>7.492317661140464</v>
      </c>
      <c r="J23" s="3">
        <f t="shared" si="0"/>
        <v>15.183885068219208</v>
      </c>
      <c r="K23" s="3">
        <f t="shared" si="4"/>
        <v>-1.2934070181555626</v>
      </c>
      <c r="L23" s="3">
        <f t="shared" si="5"/>
        <v>-10.54376806218568</v>
      </c>
    </row>
    <row r="24" spans="5:12" ht="12.75">
      <c r="E24">
        <f t="shared" si="1"/>
        <v>0.65</v>
      </c>
      <c r="F24" s="2">
        <f t="shared" si="6"/>
        <v>8.872231931830575</v>
      </c>
      <c r="G24" s="2">
        <f t="shared" si="7"/>
        <v>6.998091769780928</v>
      </c>
      <c r="H24" s="2">
        <f t="shared" si="2"/>
        <v>13.141977286909054</v>
      </c>
      <c r="I24" s="2">
        <f t="shared" si="3"/>
        <v>6.96512925803118</v>
      </c>
      <c r="J24" s="3">
        <f t="shared" si="0"/>
        <v>14.873620695402831</v>
      </c>
      <c r="K24" s="3">
        <f t="shared" si="4"/>
        <v>-1.260773665527395</v>
      </c>
      <c r="L24" s="3">
        <f t="shared" si="5"/>
        <v>-10.478198654875735</v>
      </c>
    </row>
    <row r="25" spans="5:12" ht="12.75">
      <c r="E25">
        <f t="shared" si="1"/>
        <v>0.7000000000000001</v>
      </c>
      <c r="F25" s="2">
        <f t="shared" si="6"/>
        <v>9.529330796176028</v>
      </c>
      <c r="G25" s="2">
        <f t="shared" si="7"/>
        <v>7.346348232682487</v>
      </c>
      <c r="H25" s="2">
        <f t="shared" si="2"/>
        <v>13.078938603632684</v>
      </c>
      <c r="I25" s="2">
        <f t="shared" si="3"/>
        <v>6.441219325287393</v>
      </c>
      <c r="J25" s="3">
        <f t="shared" si="0"/>
        <v>14.579024020628028</v>
      </c>
      <c r="K25" s="3">
        <f t="shared" si="4"/>
        <v>-1.2298741324300868</v>
      </c>
      <c r="L25" s="3">
        <f t="shared" si="5"/>
        <v>-10.415698158662465</v>
      </c>
    </row>
    <row r="26" spans="5:12" ht="12.75">
      <c r="E26">
        <f t="shared" si="1"/>
        <v>0.75</v>
      </c>
      <c r="F26" s="2">
        <f t="shared" si="6"/>
        <v>10.183277726357662</v>
      </c>
      <c r="G26" s="2">
        <f t="shared" si="7"/>
        <v>7.668409198946857</v>
      </c>
      <c r="H26" s="2">
        <f t="shared" si="2"/>
        <v>13.01744489701118</v>
      </c>
      <c r="I26" s="2">
        <f t="shared" si="3"/>
        <v>5.92043441735427</v>
      </c>
      <c r="J26" s="3">
        <f t="shared" si="0"/>
        <v>14.300538987636633</v>
      </c>
      <c r="K26" s="3">
        <f t="shared" si="4"/>
        <v>-1.2007092848358236</v>
      </c>
      <c r="L26" s="3">
        <f t="shared" si="5"/>
        <v>-10.356091850698828</v>
      </c>
    </row>
    <row r="27" spans="5:12" ht="12.75">
      <c r="E27">
        <f t="shared" si="1"/>
        <v>0.8</v>
      </c>
      <c r="F27" s="2">
        <f t="shared" si="6"/>
        <v>10.834149971208221</v>
      </c>
      <c r="G27" s="2">
        <f t="shared" si="7"/>
        <v>7.96443091981457</v>
      </c>
      <c r="H27" s="2">
        <f t="shared" si="2"/>
        <v>12.957409432769389</v>
      </c>
      <c r="I27" s="2">
        <f t="shared" si="3"/>
        <v>5.4026298248193285</v>
      </c>
      <c r="J27" s="3">
        <f t="shared" si="0"/>
        <v>14.03862059578677</v>
      </c>
      <c r="K27" s="3">
        <f t="shared" si="4"/>
        <v>-1.1732817993044218</v>
      </c>
      <c r="L27" s="3">
        <f t="shared" si="5"/>
        <v>-10.299203283629277</v>
      </c>
    </row>
    <row r="28" spans="5:12" ht="12.75">
      <c r="E28">
        <f t="shared" si="1"/>
        <v>0.8500000000000001</v>
      </c>
      <c r="F28" s="2">
        <f t="shared" si="6"/>
        <v>11.482020442846691</v>
      </c>
      <c r="G28" s="2">
        <f t="shared" si="7"/>
        <v>8.234562411055537</v>
      </c>
      <c r="H28" s="2">
        <f t="shared" si="2"/>
        <v>12.898745342804167</v>
      </c>
      <c r="I28" s="2">
        <f t="shared" si="3"/>
        <v>4.887669660637865</v>
      </c>
      <c r="J28" s="3">
        <f t="shared" si="0"/>
        <v>13.793728507188767</v>
      </c>
      <c r="K28" s="3">
        <f t="shared" si="4"/>
        <v>-1.1475955541559397</v>
      </c>
      <c r="L28" s="3">
        <f t="shared" si="5"/>
        <v>-10.244853764739222</v>
      </c>
    </row>
    <row r="29" spans="5:12" ht="12.75">
      <c r="E29">
        <f t="shared" si="1"/>
        <v>0.9</v>
      </c>
      <c r="F29" s="2">
        <f t="shared" si="6"/>
        <v>12.1269577099869</v>
      </c>
      <c r="G29" s="2">
        <f t="shared" si="7"/>
        <v>8.47894589408743</v>
      </c>
      <c r="H29" s="2">
        <f t="shared" si="2"/>
        <v>12.84136556509637</v>
      </c>
      <c r="I29" s="2">
        <f t="shared" si="3"/>
        <v>4.375426972400904</v>
      </c>
      <c r="J29" s="3">
        <f t="shared" si="0"/>
        <v>13.566319720810656</v>
      </c>
      <c r="K29" s="3">
        <f t="shared" si="4"/>
        <v>-1.1236549573559922</v>
      </c>
      <c r="L29" s="3">
        <f t="shared" si="5"/>
        <v>-10.192861945886088</v>
      </c>
    </row>
    <row r="30" spans="5:12" ht="12.75">
      <c r="E30">
        <f t="shared" si="1"/>
        <v>0.9500000000000001</v>
      </c>
      <c r="F30" s="2">
        <f t="shared" si="6"/>
        <v>12.769025988241719</v>
      </c>
      <c r="G30" s="2">
        <f t="shared" si="7"/>
        <v>8.697717242707474</v>
      </c>
      <c r="H30" s="2">
        <f t="shared" si="2"/>
        <v>12.78518281722857</v>
      </c>
      <c r="I30" s="2">
        <f t="shared" si="3"/>
        <v>3.865783875106599</v>
      </c>
      <c r="J30" s="3">
        <f t="shared" si="0"/>
        <v>13.356840368851866</v>
      </c>
      <c r="K30" s="3">
        <f t="shared" si="4"/>
        <v>-1.1014642165471982</v>
      </c>
      <c r="L30" s="3">
        <f t="shared" si="5"/>
        <v>-10.143043544875809</v>
      </c>
    </row>
    <row r="31" spans="5:12" ht="12.75">
      <c r="E31">
        <f t="shared" si="1"/>
        <v>1</v>
      </c>
      <c r="F31" s="2">
        <f t="shared" si="6"/>
        <v>13.408285129103147</v>
      </c>
      <c r="G31" s="2">
        <f t="shared" si="7"/>
        <v>8.891006436462805</v>
      </c>
      <c r="H31" s="2">
        <f t="shared" si="2"/>
        <v>12.73010960640121</v>
      </c>
      <c r="I31" s="2">
        <f t="shared" si="3"/>
        <v>3.358631697862809</v>
      </c>
      <c r="J31" s="3">
        <f t="shared" si="0"/>
        <v>13.165716747404115</v>
      </c>
      <c r="K31" s="3">
        <f t="shared" si="4"/>
        <v>-1.0810265612062975</v>
      </c>
      <c r="L31" s="3">
        <f t="shared" si="5"/>
        <v>-10.0952112186743</v>
      </c>
    </row>
    <row r="32" spans="5:12" ht="12.75">
      <c r="E32">
        <f t="shared" si="1"/>
        <v>1.05</v>
      </c>
      <c r="F32" s="2">
        <f t="shared" si="6"/>
        <v>14.044790609423208</v>
      </c>
      <c r="G32" s="2">
        <f t="shared" si="7"/>
        <v>9.058938021355946</v>
      </c>
      <c r="H32" s="2">
        <f t="shared" si="2"/>
        <v>12.676058278340896</v>
      </c>
      <c r="I32" s="2">
        <f t="shared" si="3"/>
        <v>2.8538711369290937</v>
      </c>
      <c r="J32" s="3">
        <f t="shared" si="0"/>
        <v>12.993345756274314</v>
      </c>
      <c r="K32" s="3">
        <f t="shared" si="4"/>
        <v>-1.0623434318397242</v>
      </c>
      <c r="L32" s="3">
        <f t="shared" si="5"/>
        <v>-10.049174607047515</v>
      </c>
    </row>
    <row r="33" spans="5:12" ht="12.75">
      <c r="E33">
        <f t="shared" si="1"/>
        <v>1.1</v>
      </c>
      <c r="F33" s="2">
        <f t="shared" si="6"/>
        <v>14.678593523340252</v>
      </c>
      <c r="G33" s="2">
        <f t="shared" si="7"/>
        <v>9.2016315782024</v>
      </c>
      <c r="H33" s="2">
        <f t="shared" si="2"/>
        <v>12.622941106748911</v>
      </c>
      <c r="I33" s="2">
        <f t="shared" si="3"/>
        <v>2.351412406576718</v>
      </c>
      <c r="J33" s="3">
        <f t="shared" si="0"/>
        <v>12.840084987656988</v>
      </c>
      <c r="K33" s="3">
        <f t="shared" si="4"/>
        <v>-1.0454136561012501</v>
      </c>
      <c r="L33" s="3">
        <f t="shared" si="5"/>
        <v>-10.004740561662521</v>
      </c>
    </row>
    <row r="34" spans="5:12" ht="12.75">
      <c r="E34">
        <f t="shared" si="1"/>
        <v>1.1500000000000001</v>
      </c>
      <c r="F34" s="2">
        <f t="shared" si="6"/>
        <v>15.309740578677697</v>
      </c>
      <c r="G34" s="2">
        <f t="shared" si="7"/>
        <v>9.319202198531237</v>
      </c>
      <c r="H34" s="2">
        <f t="shared" si="2"/>
        <v>12.570670423943849</v>
      </c>
      <c r="I34" s="2">
        <f t="shared" si="3"/>
        <v>1.8511753784935918</v>
      </c>
      <c r="J34" s="3">
        <f t="shared" si="0"/>
        <v>12.706242764458638</v>
      </c>
      <c r="K34" s="3">
        <f t="shared" si="4"/>
        <v>-1.0302326362651681</v>
      </c>
      <c r="L34" s="3">
        <f t="shared" si="5"/>
        <v>-9.961713570243797</v>
      </c>
    </row>
    <row r="35" spans="5:12" ht="12.75">
      <c r="E35">
        <f t="shared" si="1"/>
        <v>1.2000000000000002</v>
      </c>
      <c r="F35" s="2">
        <f t="shared" si="6"/>
        <v>15.93827409987489</v>
      </c>
      <c r="G35" s="2">
        <f t="shared" si="7"/>
        <v>9.411760967455916</v>
      </c>
      <c r="H35" s="2">
        <f t="shared" si="2"/>
        <v>12.51915879213059</v>
      </c>
      <c r="I35" s="2">
        <f t="shared" si="3"/>
        <v>1.353089699981402</v>
      </c>
      <c r="J35" s="3">
        <f t="shared" si="0"/>
        <v>12.5920684797525</v>
      </c>
      <c r="K35" s="3">
        <f t="shared" si="4"/>
        <v>-1.0167915760851558</v>
      </c>
      <c r="L35" s="3">
        <f t="shared" si="5"/>
        <v>-9.919896378141118</v>
      </c>
    </row>
    <row r="36" spans="5:12" ht="12.75">
      <c r="E36">
        <f t="shared" si="1"/>
        <v>1.25</v>
      </c>
      <c r="F36" s="2">
        <f t="shared" si="6"/>
        <v>16.56423203948142</v>
      </c>
      <c r="G36" s="2">
        <f t="shared" si="7"/>
        <v>9.479415452454985</v>
      </c>
      <c r="H36" s="2">
        <f t="shared" si="2"/>
        <v>12.468319213326332</v>
      </c>
      <c r="I36" s="2">
        <f t="shared" si="3"/>
        <v>0.857094881074346</v>
      </c>
      <c r="J36" s="3">
        <f t="shared" si="0"/>
        <v>12.497743621972983</v>
      </c>
      <c r="K36" s="3">
        <f t="shared" si="4"/>
        <v>-1.0050767771667168</v>
      </c>
      <c r="L36" s="3">
        <f t="shared" si="5"/>
        <v>-9.879090800937753</v>
      </c>
    </row>
    <row r="37" spans="5:12" ht="12.75">
      <c r="E37">
        <f t="shared" si="1"/>
        <v>1.3</v>
      </c>
      <c r="F37" s="2">
        <f t="shared" si="6"/>
        <v>17.18764800014774</v>
      </c>
      <c r="G37" s="2">
        <f t="shared" si="7"/>
        <v>9.522270196508702</v>
      </c>
      <c r="H37" s="2">
        <f t="shared" si="2"/>
        <v>12.418065374467997</v>
      </c>
      <c r="I37" s="2">
        <f t="shared" si="3"/>
        <v>0.3631403410274583</v>
      </c>
      <c r="J37" s="3">
        <f t="shared" si="0"/>
        <v>12.42337387958048</v>
      </c>
      <c r="K37" s="3">
        <f t="shared" si="4"/>
        <v>-0.9950690351021708</v>
      </c>
      <c r="L37" s="3">
        <f t="shared" si="5"/>
        <v>-9.83909871206636</v>
      </c>
    </row>
    <row r="38" spans="5:12" ht="12.75">
      <c r="E38">
        <f t="shared" si="1"/>
        <v>1.35</v>
      </c>
      <c r="F38" s="2">
        <f t="shared" si="6"/>
        <v>17.80855126887114</v>
      </c>
      <c r="G38" s="2">
        <f t="shared" si="7"/>
        <v>9.540427213560074</v>
      </c>
      <c r="H38" s="2">
        <f t="shared" si="2"/>
        <v>12.368311922712888</v>
      </c>
      <c r="I38" s="2">
        <f t="shared" si="3"/>
        <v>-0.1288145945758597</v>
      </c>
      <c r="J38" s="3">
        <f t="shared" si="0"/>
        <v>12.368982699369319</v>
      </c>
      <c r="K38" s="3">
        <f t="shared" si="4"/>
        <v>-0.9867431634412316</v>
      </c>
      <c r="L38" s="3">
        <f t="shared" si="5"/>
        <v>-9.79972317957831</v>
      </c>
    </row>
    <row r="39" spans="5:12" ht="12.75">
      <c r="E39">
        <f t="shared" si="1"/>
        <v>1.4000000000000001</v>
      </c>
      <c r="F39" s="2">
        <f t="shared" si="6"/>
        <v>18.426966865006783</v>
      </c>
      <c r="G39" s="2">
        <f t="shared" si="7"/>
        <v>9.533986483831281</v>
      </c>
      <c r="H39" s="2">
        <f t="shared" si="2"/>
        <v>12.318974764540826</v>
      </c>
      <c r="I39" s="2">
        <f t="shared" si="3"/>
        <v>-0.6188007535547753</v>
      </c>
      <c r="J39" s="3">
        <f t="shared" si="0"/>
        <v>12.334506622560696</v>
      </c>
      <c r="K39" s="3">
        <f t="shared" si="4"/>
        <v>-0.9800676690156958</v>
      </c>
      <c r="L39" s="3">
        <f t="shared" si="5"/>
        <v>-9.760769717146653</v>
      </c>
    </row>
    <row r="40" spans="5:12" ht="12.75">
      <c r="E40">
        <f t="shared" si="1"/>
        <v>1.4500000000000002</v>
      </c>
      <c r="F40" s="2">
        <f t="shared" si="6"/>
        <v>19.042915603233823</v>
      </c>
      <c r="G40" s="2">
        <f t="shared" si="7"/>
        <v>9.503046446153542</v>
      </c>
      <c r="H40" s="2">
        <f t="shared" si="2"/>
        <v>12.269971381090041</v>
      </c>
      <c r="I40" s="2">
        <f t="shared" si="3"/>
        <v>-1.1068392394121078</v>
      </c>
      <c r="J40" s="3">
        <f t="shared" si="0"/>
        <v>12.319792644142636</v>
      </c>
      <c r="K40" s="3">
        <f t="shared" si="4"/>
        <v>-0.9750045954116299</v>
      </c>
      <c r="L40" s="3">
        <f t="shared" si="5"/>
        <v>-9.722047607016274</v>
      </c>
    </row>
    <row r="41" spans="5:12" ht="12.75">
      <c r="E41">
        <f t="shared" si="1"/>
        <v>1.5</v>
      </c>
      <c r="F41" s="2">
        <f t="shared" si="6"/>
        <v>19.656414172288326</v>
      </c>
      <c r="G41" s="2">
        <f t="shared" si="7"/>
        <v>9.447704484182937</v>
      </c>
      <c r="H41" s="2">
        <f t="shared" si="2"/>
        <v>12.22122115131946</v>
      </c>
      <c r="I41" s="2">
        <f t="shared" si="3"/>
        <v>-1.5929416197629216</v>
      </c>
      <c r="J41" s="3">
        <f t="shared" si="0"/>
        <v>12.324597739213685</v>
      </c>
      <c r="K41" s="3">
        <f t="shared" si="4"/>
        <v>-0.9715095429892857</v>
      </c>
      <c r="L41" s="3">
        <f t="shared" si="5"/>
        <v>-9.683371247777691</v>
      </c>
    </row>
    <row r="42" spans="5:12" ht="12.75">
      <c r="E42">
        <f t="shared" si="1"/>
        <v>1.55</v>
      </c>
      <c r="F42" s="2">
        <f t="shared" si="6"/>
        <v>20.2674752298543</v>
      </c>
      <c r="G42" s="2">
        <f t="shared" si="7"/>
        <v>9.368057403194792</v>
      </c>
      <c r="H42" s="2">
        <f t="shared" si="2"/>
        <v>12.172645674169996</v>
      </c>
      <c r="I42" s="2">
        <f t="shared" si="3"/>
        <v>-2.0771101821518063</v>
      </c>
      <c r="J42" s="3">
        <f t="shared" si="0"/>
        <v>12.348590584260545</v>
      </c>
      <c r="K42" s="3">
        <f t="shared" si="4"/>
        <v>-0.9695318645364909</v>
      </c>
      <c r="L42" s="3">
        <f t="shared" si="5"/>
        <v>-9.644561478116245</v>
      </c>
    </row>
    <row r="43" spans="5:12" ht="12.75">
      <c r="E43">
        <f t="shared" si="1"/>
        <v>1.6</v>
      </c>
      <c r="F43" s="2">
        <f t="shared" si="6"/>
        <v>20.876107513562797</v>
      </c>
      <c r="G43" s="2">
        <f t="shared" si="7"/>
        <v>9.2642018940872</v>
      </c>
      <c r="H43" s="2">
        <f t="shared" si="2"/>
        <v>12.12416908094317</v>
      </c>
      <c r="I43" s="2">
        <f t="shared" si="3"/>
        <v>-2.5593382560576186</v>
      </c>
      <c r="J43" s="3">
        <f t="shared" si="0"/>
        <v>12.391355382371147</v>
      </c>
      <c r="K43" s="3">
        <f t="shared" si="4"/>
        <v>-0.9690150262966033</v>
      </c>
      <c r="L43" s="3">
        <f t="shared" si="5"/>
        <v>-9.605446829309424</v>
      </c>
    </row>
    <row r="44" spans="5:12" ht="12.75">
      <c r="E44">
        <f t="shared" si="1"/>
        <v>1.6500000000000001</v>
      </c>
      <c r="F44" s="2">
        <f t="shared" si="6"/>
        <v>21.482315967609956</v>
      </c>
      <c r="G44" s="2">
        <f t="shared" si="7"/>
        <v>9.13623498128432</v>
      </c>
      <c r="H44" s="2">
        <f t="shared" si="2"/>
        <v>12.07571832962834</v>
      </c>
      <c r="I44" s="2">
        <f t="shared" si="3"/>
        <v>-3.03961059752309</v>
      </c>
      <c r="J44" s="3">
        <f t="shared" si="0"/>
        <v>12.452397590869662</v>
      </c>
      <c r="K44" s="3">
        <f t="shared" si="4"/>
        <v>-0.9698971156414556</v>
      </c>
      <c r="L44" s="3">
        <f t="shared" si="5"/>
        <v>-9.56586466405253</v>
      </c>
    </row>
    <row r="45" spans="5:12" ht="12.75">
      <c r="E45">
        <f t="shared" si="1"/>
        <v>1.7000000000000002</v>
      </c>
      <c r="F45" s="2">
        <f t="shared" si="6"/>
        <v>22.086101884091374</v>
      </c>
      <c r="G45" s="2">
        <f t="shared" si="7"/>
        <v>8.984254451408166</v>
      </c>
      <c r="H45" s="2">
        <f t="shared" si="2"/>
        <v>12.027223473846268</v>
      </c>
      <c r="I45" s="2">
        <f t="shared" si="3"/>
        <v>-3.517903830725716</v>
      </c>
      <c r="J45" s="3">
        <f t="shared" si="0"/>
        <v>12.531151258047815</v>
      </c>
      <c r="K45" s="3">
        <f t="shared" si="4"/>
        <v>-0.9721114698449651</v>
      </c>
      <c r="L45" s="3">
        <f t="shared" si="5"/>
        <v>-9.52566216665912</v>
      </c>
    </row>
    <row r="46" spans="5:12" ht="12.75">
      <c r="E46">
        <f t="shared" si="1"/>
        <v>1.75</v>
      </c>
      <c r="F46" s="2">
        <f t="shared" si="6"/>
        <v>22.687463057783688</v>
      </c>
      <c r="G46" s="2">
        <f t="shared" si="7"/>
        <v>8.80835925987188</v>
      </c>
      <c r="H46" s="2">
        <f t="shared" si="2"/>
        <v>11.97861790035402</v>
      </c>
      <c r="I46" s="2">
        <f t="shared" si="3"/>
        <v>-3.994186939058672</v>
      </c>
      <c r="J46" s="3">
        <f t="shared" si="0"/>
        <v>12.626987610147902</v>
      </c>
      <c r="K46" s="3">
        <f t="shared" si="4"/>
        <v>-0.9755873958033064</v>
      </c>
      <c r="L46" s="3">
        <f t="shared" si="5"/>
        <v>-9.484697159000902</v>
      </c>
    </row>
    <row r="47" spans="5:12" ht="12.75">
      <c r="E47">
        <f t="shared" si="1"/>
        <v>1.8</v>
      </c>
      <c r="F47" s="2">
        <f t="shared" si="6"/>
        <v>23.28639395280139</v>
      </c>
      <c r="G47" s="2">
        <f t="shared" si="7"/>
        <v>8.608649912918946</v>
      </c>
      <c r="H47" s="2">
        <f t="shared" si="2"/>
        <v>11.929838530563854</v>
      </c>
      <c r="I47" s="2">
        <f t="shared" si="3"/>
        <v>-4.468421797008717</v>
      </c>
      <c r="J47" s="3">
        <f t="shared" si="0"/>
        <v>12.739224494501562</v>
      </c>
      <c r="K47" s="3">
        <f t="shared" si="4"/>
        <v>-0.980250948394849</v>
      </c>
      <c r="L47" s="3">
        <f t="shared" si="5"/>
        <v>-9.442838726766993</v>
      </c>
    </row>
    <row r="48" spans="5:12" ht="12.75">
      <c r="E48">
        <f t="shared" si="1"/>
        <v>1.85</v>
      </c>
      <c r="F48" s="2">
        <f t="shared" si="6"/>
        <v>23.88288587932958</v>
      </c>
      <c r="G48" s="2">
        <f t="shared" si="7"/>
        <v>8.385228823068509</v>
      </c>
      <c r="H48" s="2">
        <f t="shared" si="2"/>
        <v>11.880825983144112</v>
      </c>
      <c r="I48" s="2">
        <f t="shared" si="3"/>
        <v>-4.940563733347067</v>
      </c>
      <c r="J48" s="3">
        <f t="shared" si="0"/>
        <v>12.867136279880484</v>
      </c>
      <c r="K48" s="3">
        <f t="shared" si="4"/>
        <v>-0.9860257354251591</v>
      </c>
      <c r="L48" s="3">
        <f t="shared" si="5"/>
        <v>-9.399967650776144</v>
      </c>
    </row>
    <row r="49" spans="5:12" ht="12.75">
      <c r="E49">
        <f t="shared" si="1"/>
        <v>1.9000000000000001</v>
      </c>
      <c r="F49" s="2">
        <f t="shared" si="6"/>
        <v>24.476927178486786</v>
      </c>
      <c r="G49" s="2">
        <f t="shared" si="7"/>
        <v>8.138200636401155</v>
      </c>
      <c r="H49" s="2">
        <f t="shared" si="2"/>
        <v>11.831524696372854</v>
      </c>
      <c r="I49" s="2">
        <f t="shared" si="3"/>
        <v>-5.410562115885874</v>
      </c>
      <c r="J49" s="3">
        <f t="shared" si="0"/>
        <v>13.009963837410933</v>
      </c>
      <c r="K49" s="3">
        <f t="shared" si="4"/>
        <v>-0.9928337194460316</v>
      </c>
      <c r="L49" s="3">
        <f t="shared" si="5"/>
        <v>-9.355976647333073</v>
      </c>
    </row>
    <row r="50" spans="5:12" ht="12.75">
      <c r="E50">
        <f t="shared" si="1"/>
        <v>1.9500000000000002</v>
      </c>
      <c r="F50" s="2">
        <f t="shared" si="6"/>
        <v>25.06850341330543</v>
      </c>
      <c r="G50" s="2">
        <f t="shared" si="7"/>
        <v>7.867672530606861</v>
      </c>
      <c r="H50" s="2">
        <f t="shared" si="2"/>
        <v>11.781883010400552</v>
      </c>
      <c r="I50" s="2">
        <f t="shared" si="3"/>
        <v>-5.878360948252528</v>
      </c>
      <c r="J50" s="3">
        <f t="shared" si="0"/>
        <v>13.166924269118644</v>
      </c>
      <c r="K50" s="3">
        <f t="shared" si="4"/>
        <v>-1.0005959906788597</v>
      </c>
      <c r="L50" s="3">
        <f t="shared" si="5"/>
        <v>-9.310770429362405</v>
      </c>
    </row>
    <row r="51" spans="5:12" ht="12.75">
      <c r="E51">
        <f t="shared" si="1"/>
        <v>2</v>
      </c>
      <c r="F51" s="2">
        <f t="shared" si="6"/>
        <v>25.657597563825455</v>
      </c>
      <c r="G51" s="2">
        <f t="shared" si="7"/>
        <v>7.573754483194235</v>
      </c>
      <c r="H51" s="2">
        <f t="shared" si="2"/>
        <v>11.731853210866609</v>
      </c>
      <c r="I51" s="2">
        <f t="shared" si="3"/>
        <v>-6.3438994697206486</v>
      </c>
      <c r="J51" s="3">
        <f t="shared" si="0"/>
        <v>13.337220109274762</v>
      </c>
      <c r="K51" s="3">
        <f t="shared" si="4"/>
        <v>-1.0092334902315423</v>
      </c>
      <c r="L51" s="3">
        <f t="shared" si="5"/>
        <v>-9.264265605916897</v>
      </c>
    </row>
    <row r="52" spans="5:12" ht="12.75">
      <c r="E52">
        <f t="shared" si="1"/>
        <v>2.0500000000000003</v>
      </c>
      <c r="F52" s="2">
        <f t="shared" si="6"/>
        <v>26.244190224368786</v>
      </c>
      <c r="G52" s="2">
        <f t="shared" si="7"/>
        <v>7.256559509708202</v>
      </c>
      <c r="H52" s="2">
        <f t="shared" si="2"/>
        <v>11.681391536355031</v>
      </c>
      <c r="I52" s="2">
        <f t="shared" si="3"/>
        <v>-6.807112750016493</v>
      </c>
      <c r="J52" s="3">
        <f t="shared" si="0"/>
        <v>13.520047789008146</v>
      </c>
      <c r="K52" s="3">
        <f t="shared" si="4"/>
        <v>-1.0186676681979479</v>
      </c>
      <c r="L52" s="3">
        <f t="shared" si="5"/>
        <v>-9.216390441529237</v>
      </c>
    </row>
    <row r="53" spans="5:12" ht="12.75">
      <c r="E53">
        <f t="shared" si="1"/>
        <v>2.1</v>
      </c>
      <c r="F53" s="2">
        <f t="shared" si="6"/>
        <v>26.828259801186537</v>
      </c>
      <c r="G53" s="2">
        <f t="shared" si="7"/>
        <v>6.916203872207378</v>
      </c>
      <c r="H53" s="2">
        <f t="shared" si="2"/>
        <v>11.630458152945133</v>
      </c>
      <c r="I53" s="2">
        <f t="shared" si="3"/>
        <v>-7.267932272092955</v>
      </c>
      <c r="J53" s="3">
        <f t="shared" si="0"/>
        <v>13.714605220681278</v>
      </c>
      <c r="K53" s="3">
        <f t="shared" si="4"/>
        <v>-1.028821066566262</v>
      </c>
      <c r="L53" s="3">
        <f t="shared" si="5"/>
        <v>-9.167084498858495</v>
      </c>
    </row>
    <row r="54" spans="5:12" ht="12.75">
      <c r="E54">
        <f t="shared" si="1"/>
        <v>2.15</v>
      </c>
      <c r="F54" s="2">
        <f t="shared" si="6"/>
        <v>27.409782708833795</v>
      </c>
      <c r="G54" s="2">
        <f t="shared" si="7"/>
        <v>6.55280725860273</v>
      </c>
      <c r="H54" s="2">
        <f t="shared" si="2"/>
        <v>11.57901709961682</v>
      </c>
      <c r="I54" s="2">
        <f t="shared" si="3"/>
        <v>-7.72628649703588</v>
      </c>
      <c r="J54" s="3">
        <f t="shared" si="0"/>
        <v>13.920098420179999</v>
      </c>
      <c r="K54" s="3">
        <f t="shared" si="4"/>
        <v>-1.0396178217497056</v>
      </c>
      <c r="L54" s="3">
        <f t="shared" si="5"/>
        <v>-9.116298188424956</v>
      </c>
    </row>
    <row r="55" spans="5:12" ht="12.75">
      <c r="E55">
        <f t="shared" si="1"/>
        <v>2.2</v>
      </c>
      <c r="F55" s="2">
        <f t="shared" si="6"/>
        <v>27.988733563814638</v>
      </c>
      <c r="G55" s="2">
        <f t="shared" si="7"/>
        <v>6.166492933750936</v>
      </c>
      <c r="H55" s="2">
        <f t="shared" si="2"/>
        <v>11.527036208529335</v>
      </c>
      <c r="I55" s="2">
        <f t="shared" si="3"/>
        <v>-8.182101406457129</v>
      </c>
      <c r="J55" s="3">
        <f t="shared" si="0"/>
        <v>14.135747139019362</v>
      </c>
      <c r="K55" s="3">
        <f t="shared" si="4"/>
        <v>-1.0509840857342878</v>
      </c>
      <c r="L55" s="3">
        <f t="shared" si="5"/>
        <v>-9.063992248268672</v>
      </c>
    </row>
    <row r="56" spans="5:12" ht="12.75">
      <c r="E56">
        <f t="shared" si="1"/>
        <v>2.25</v>
      </c>
      <c r="F56" s="2">
        <f t="shared" si="6"/>
        <v>28.565085374241104</v>
      </c>
      <c r="G56" s="2">
        <f t="shared" si="7"/>
        <v>5.75738786342808</v>
      </c>
      <c r="H56" s="2">
        <f t="shared" si="2"/>
        <v>11.47448700424262</v>
      </c>
      <c r="I56" s="2">
        <f t="shared" si="3"/>
        <v>-8.635301018870562</v>
      </c>
      <c r="J56" s="3">
        <f t="shared" si="0"/>
        <v>14.360789522064579</v>
      </c>
      <c r="K56" s="3">
        <f t="shared" si="4"/>
        <v>-1.062848368183279</v>
      </c>
      <c r="L56" s="3">
        <f t="shared" si="5"/>
        <v>-9.01013717447373</v>
      </c>
    </row>
    <row r="57" spans="5:12" ht="12.75">
      <c r="E57">
        <f t="shared" si="1"/>
        <v>2.3000000000000003</v>
      </c>
      <c r="F57" s="2">
        <f t="shared" si="6"/>
        <v>29.138809724453235</v>
      </c>
      <c r="G57" s="2">
        <f t="shared" si="7"/>
        <v>5.325622812484552</v>
      </c>
      <c r="H57" s="2">
        <f t="shared" si="2"/>
        <v>11.421344585833456</v>
      </c>
      <c r="I57" s="2">
        <f t="shared" si="3"/>
        <v>-9.085807877594249</v>
      </c>
      <c r="J57" s="3">
        <f t="shared" si="0"/>
        <v>14.594485840100736</v>
      </c>
      <c r="K57" s="3">
        <f t="shared" si="4"/>
        <v>-1.0751418043219314</v>
      </c>
      <c r="L57" s="3">
        <f t="shared" si="5"/>
        <v>-8.954712621020509</v>
      </c>
    </row>
    <row r="58" spans="5:12" ht="12.75">
      <c r="E58">
        <f t="shared" si="1"/>
        <v>2.35</v>
      </c>
      <c r="F58" s="2">
        <f t="shared" si="6"/>
        <v>29.709876953744907</v>
      </c>
      <c r="G58" s="2">
        <f t="shared" si="7"/>
        <v>4.8713324186048395</v>
      </c>
      <c r="H58" s="2">
        <f t="shared" si="2"/>
        <v>11.367587495617359</v>
      </c>
      <c r="I58" s="2">
        <f t="shared" si="3"/>
        <v>-9.533543508645273</v>
      </c>
      <c r="J58" s="3">
        <f t="shared" si="0"/>
        <v>14.83612136987793</v>
      </c>
      <c r="K58" s="3">
        <f t="shared" si="4"/>
        <v>-1.0877983551015735</v>
      </c>
      <c r="L58" s="3">
        <f t="shared" si="5"/>
        <v>-8.897706784663688</v>
      </c>
    </row>
    <row r="59" spans="5:12" ht="12.75">
      <c r="E59">
        <f t="shared" si="1"/>
        <v>2.4000000000000004</v>
      </c>
      <c r="F59" s="2">
        <f t="shared" si="6"/>
        <v>30.278256328525774</v>
      </c>
      <c r="G59" s="2">
        <f t="shared" si="7"/>
        <v>4.394655243172576</v>
      </c>
      <c r="H59" s="2">
        <f t="shared" si="2"/>
        <v>11.31319757786228</v>
      </c>
      <c r="I59" s="2">
        <f t="shared" si="3"/>
        <v>-9.978428847878458</v>
      </c>
      <c r="J59" s="3">
        <f t="shared" si="0"/>
        <v>15.085008508712283</v>
      </c>
      <c r="K59" s="3">
        <f t="shared" si="4"/>
        <v>-1.1007549471120321</v>
      </c>
      <c r="L59" s="3">
        <f t="shared" si="5"/>
        <v>-8.839115787723818</v>
      </c>
    </row>
    <row r="60" spans="5:12" ht="12.75">
      <c r="E60">
        <f t="shared" si="1"/>
        <v>2.45</v>
      </c>
      <c r="F60" s="2">
        <f t="shared" si="6"/>
        <v>30.84391620741889</v>
      </c>
      <c r="G60" s="2">
        <f t="shared" si="7"/>
        <v>3.8957338007786526</v>
      </c>
      <c r="H60" s="2">
        <f t="shared" si="2"/>
        <v>11.258159830506678</v>
      </c>
      <c r="I60" s="2">
        <f t="shared" si="3"/>
        <v>-10.420384637264648</v>
      </c>
      <c r="J60" s="3">
        <f t="shared" si="0"/>
        <v>15.340488217712474</v>
      </c>
      <c r="K60" s="3">
        <f t="shared" si="4"/>
        <v>-1.1139515601029244</v>
      </c>
      <c r="L60" s="3">
        <f t="shared" si="5"/>
        <v>-8.778943068999663</v>
      </c>
    </row>
    <row r="61" spans="5:12" ht="12.75">
      <c r="E61">
        <f t="shared" si="1"/>
        <v>2.5</v>
      </c>
      <c r="F61" s="2">
        <f t="shared" si="6"/>
        <v>31.40682419894422</v>
      </c>
      <c r="G61" s="2">
        <f t="shared" si="7"/>
        <v>3.37471456891542</v>
      </c>
      <c r="H61" s="2">
        <f t="shared" si="2"/>
        <v>11.202462252501531</v>
      </c>
      <c r="I61" s="2">
        <f t="shared" si="3"/>
        <v>-10.85933179071463</v>
      </c>
      <c r="J61" s="3">
        <f t="shared" si="0"/>
        <v>15.601930888821009</v>
      </c>
      <c r="K61" s="3">
        <f t="shared" si="4"/>
        <v>-1.1273312699206</v>
      </c>
      <c r="L61" s="3">
        <f t="shared" si="5"/>
        <v>-8.717198790571084</v>
      </c>
    </row>
    <row r="62" spans="5:12" ht="12.75">
      <c r="E62">
        <f t="shared" si="1"/>
        <v>2.5500000000000003</v>
      </c>
      <c r="F62" s="2">
        <f t="shared" si="6"/>
        <v>31.9669473115693</v>
      </c>
      <c r="G62" s="2">
        <f t="shared" si="7"/>
        <v>2.8317479793796885</v>
      </c>
      <c r="H62" s="2">
        <f t="shared" si="2"/>
        <v>11.1460956890055</v>
      </c>
      <c r="I62" s="2">
        <f t="shared" si="3"/>
        <v>-11.295191730243184</v>
      </c>
      <c r="J62" s="3">
        <f t="shared" si="0"/>
        <v>15.86873672764852</v>
      </c>
      <c r="K62" s="3">
        <f t="shared" si="4"/>
        <v>-1.1408402542935414</v>
      </c>
      <c r="L62" s="3">
        <f t="shared" si="5"/>
        <v>-8.653899266131756</v>
      </c>
    </row>
    <row r="63" spans="5:12" ht="12.75">
      <c r="E63">
        <f t="shared" si="1"/>
        <v>2.6</v>
      </c>
      <c r="F63" s="2">
        <f t="shared" si="6"/>
        <v>32.52425209601957</v>
      </c>
      <c r="G63" s="2">
        <f t="shared" si="7"/>
        <v>2.266988392867529</v>
      </c>
      <c r="H63" s="2">
        <f t="shared" si="2"/>
        <v>11.089053676290824</v>
      </c>
      <c r="I63" s="2">
        <f t="shared" si="3"/>
        <v>-11.727886693549772</v>
      </c>
      <c r="J63" s="3">
        <f t="shared" si="0"/>
        <v>16.14033573790833</v>
      </c>
      <c r="K63" s="3">
        <f t="shared" si="4"/>
        <v>-1.1544277683140824</v>
      </c>
      <c r="L63" s="3">
        <f t="shared" si="5"/>
        <v>-8.589066414691237</v>
      </c>
    </row>
    <row r="64" spans="5:12" ht="12.75">
      <c r="E64">
        <f t="shared" si="1"/>
        <v>2.6500000000000004</v>
      </c>
      <c r="F64" s="2">
        <f t="shared" si="6"/>
        <v>33.07870477983411</v>
      </c>
      <c r="G64" s="2">
        <f t="shared" si="7"/>
        <v>1.6805940581900405</v>
      </c>
      <c r="H64" s="2">
        <f t="shared" si="2"/>
        <v>11.03133228787512</v>
      </c>
      <c r="I64" s="2">
        <f t="shared" si="3"/>
        <v>-12.157340014284333</v>
      </c>
      <c r="J64" s="3">
        <f t="shared" si="0"/>
        <v>16.41618738527418</v>
      </c>
      <c r="K64" s="3">
        <f t="shared" si="4"/>
        <v>-1.1680460957580425</v>
      </c>
      <c r="L64" s="3">
        <f t="shared" si="5"/>
        <v>-8.522727242012657</v>
      </c>
    </row>
    <row r="65" spans="5:12" ht="12.75">
      <c r="E65">
        <f t="shared" si="1"/>
        <v>2.7</v>
      </c>
      <c r="F65" s="2">
        <f t="shared" si="6"/>
        <v>33.63027139422787</v>
      </c>
      <c r="G65" s="2">
        <f t="shared" si="7"/>
        <v>1.0727270574758236</v>
      </c>
      <c r="H65" s="2">
        <f t="shared" si="2"/>
        <v>10.972929983087218</v>
      </c>
      <c r="I65" s="2">
        <f t="shared" si="3"/>
        <v>-12.583476376384967</v>
      </c>
      <c r="J65" s="3">
        <f t="shared" si="0"/>
        <v>16.69578000959443</v>
      </c>
      <c r="K65" s="3">
        <f t="shared" si="4"/>
        <v>-1.1816504816260796</v>
      </c>
      <c r="L65" s="3">
        <f t="shared" si="5"/>
        <v>-8.454913350982466</v>
      </c>
    </row>
    <row r="66" spans="5:12" ht="12.75">
      <c r="E66">
        <f t="shared" si="1"/>
        <v>2.75</v>
      </c>
      <c r="F66" s="2">
        <f t="shared" si="6"/>
        <v>34.17891789338223</v>
      </c>
      <c r="G66" s="2">
        <f t="shared" si="7"/>
        <v>0.44355323865657525</v>
      </c>
      <c r="H66" s="2">
        <f t="shared" si="2"/>
        <v>10.913847459005913</v>
      </c>
      <c r="I66" s="2">
        <f t="shared" si="3"/>
        <v>-13.00622204393409</v>
      </c>
      <c r="J66" s="3">
        <f t="shared" si="0"/>
        <v>16.97863004528242</v>
      </c>
      <c r="K66" s="3">
        <f t="shared" si="4"/>
        <v>-1.19519905053234</v>
      </c>
      <c r="L66" s="3">
        <f t="shared" si="5"/>
        <v>-8.385660481208639</v>
      </c>
    </row>
    <row r="67" spans="5:12" ht="12.75">
      <c r="E67">
        <f t="shared" si="1"/>
        <v>2.8000000000000003</v>
      </c>
      <c r="F67" s="2">
        <f t="shared" si="6"/>
        <v>34.17891789338223</v>
      </c>
      <c r="G67" s="2">
        <f t="shared" si="7"/>
        <v>-0.20675786354012926</v>
      </c>
      <c r="H67" s="2">
        <f t="shared" si="2"/>
        <v>0</v>
      </c>
      <c r="I67" s="2">
        <f t="shared" si="3"/>
        <v>0</v>
      </c>
      <c r="J67" s="3">
        <f t="shared" si="0"/>
        <v>0</v>
      </c>
      <c r="K67" s="3">
        <f t="shared" si="4"/>
        <v>0</v>
      </c>
      <c r="L67" s="3">
        <f t="shared" si="5"/>
        <v>0</v>
      </c>
    </row>
    <row r="68" spans="5:12" ht="12.75">
      <c r="E68">
        <f t="shared" si="1"/>
        <v>2.85</v>
      </c>
      <c r="F68" s="2">
        <f t="shared" si="6"/>
        <v>34.17891789338223</v>
      </c>
      <c r="G68" s="2">
        <f t="shared" si="7"/>
        <v>0</v>
      </c>
      <c r="H68" s="2">
        <f t="shared" si="2"/>
        <v>0</v>
      </c>
      <c r="I68" s="2">
        <f t="shared" si="3"/>
        <v>0</v>
      </c>
      <c r="J68" s="3">
        <f t="shared" si="0"/>
        <v>0</v>
      </c>
      <c r="K68" s="3">
        <f t="shared" si="4"/>
        <v>0</v>
      </c>
      <c r="L68" s="3">
        <f t="shared" si="5"/>
        <v>0</v>
      </c>
    </row>
    <row r="69" spans="5:12" ht="12.75">
      <c r="E69">
        <f t="shared" si="1"/>
        <v>2.9000000000000004</v>
      </c>
      <c r="F69" s="2">
        <f t="shared" si="6"/>
        <v>34.17891789338223</v>
      </c>
      <c r="G69" s="2">
        <f t="shared" si="7"/>
        <v>0</v>
      </c>
      <c r="H69" s="2">
        <f t="shared" si="2"/>
        <v>0</v>
      </c>
      <c r="I69" s="2">
        <f t="shared" si="3"/>
        <v>0</v>
      </c>
      <c r="J69" s="3">
        <f t="shared" si="0"/>
        <v>0</v>
      </c>
      <c r="K69" s="3">
        <f t="shared" si="4"/>
        <v>0</v>
      </c>
      <c r="L69" s="3">
        <f t="shared" si="5"/>
        <v>0</v>
      </c>
    </row>
    <row r="70" spans="5:12" ht="12.75">
      <c r="E70">
        <f t="shared" si="1"/>
        <v>2.95</v>
      </c>
      <c r="F70" s="2">
        <f t="shared" si="6"/>
        <v>34.17891789338223</v>
      </c>
      <c r="G70" s="2">
        <f t="shared" si="7"/>
        <v>0</v>
      </c>
      <c r="H70" s="2">
        <f t="shared" si="2"/>
        <v>0</v>
      </c>
      <c r="I70" s="2">
        <f t="shared" si="3"/>
        <v>0</v>
      </c>
      <c r="J70" s="3">
        <f t="shared" si="0"/>
        <v>0</v>
      </c>
      <c r="K70" s="3">
        <f t="shared" si="4"/>
        <v>0</v>
      </c>
      <c r="L70" s="3">
        <f t="shared" si="5"/>
        <v>0</v>
      </c>
    </row>
    <row r="71" spans="5:12" ht="12.75">
      <c r="E71">
        <f t="shared" si="1"/>
        <v>3</v>
      </c>
      <c r="F71" s="2">
        <f t="shared" si="6"/>
        <v>34.17891789338223</v>
      </c>
      <c r="G71" s="2">
        <f t="shared" si="7"/>
        <v>0</v>
      </c>
      <c r="H71" s="2">
        <f t="shared" si="2"/>
        <v>0</v>
      </c>
      <c r="I71" s="2">
        <f t="shared" si="3"/>
        <v>0</v>
      </c>
      <c r="J71" s="3">
        <f t="shared" si="0"/>
        <v>0</v>
      </c>
      <c r="K71" s="3">
        <f t="shared" si="4"/>
        <v>0</v>
      </c>
      <c r="L71" s="3">
        <f t="shared" si="5"/>
        <v>0</v>
      </c>
    </row>
    <row r="72" spans="5:12" ht="12.75">
      <c r="E72">
        <f t="shared" si="1"/>
        <v>3.0500000000000003</v>
      </c>
      <c r="F72" s="2">
        <f t="shared" si="6"/>
        <v>34.17891789338223</v>
      </c>
      <c r="G72" s="2">
        <f t="shared" si="7"/>
        <v>0</v>
      </c>
      <c r="H72" s="2">
        <f t="shared" si="2"/>
        <v>0</v>
      </c>
      <c r="I72" s="2">
        <f t="shared" si="3"/>
        <v>0</v>
      </c>
      <c r="J72" s="3">
        <f t="shared" si="0"/>
        <v>0</v>
      </c>
      <c r="K72" s="3">
        <f t="shared" si="4"/>
        <v>0</v>
      </c>
      <c r="L72" s="3">
        <f t="shared" si="5"/>
        <v>0</v>
      </c>
    </row>
    <row r="73" spans="5:12" ht="12.75">
      <c r="E73">
        <f t="shared" si="1"/>
        <v>3.1</v>
      </c>
      <c r="F73" s="2">
        <f t="shared" si="6"/>
        <v>34.17891789338223</v>
      </c>
      <c r="G73" s="2">
        <f t="shared" si="7"/>
        <v>0</v>
      </c>
      <c r="H73" s="2">
        <f t="shared" si="2"/>
        <v>0</v>
      </c>
      <c r="I73" s="2">
        <f t="shared" si="3"/>
        <v>0</v>
      </c>
      <c r="J73" s="3">
        <f t="shared" si="0"/>
        <v>0</v>
      </c>
      <c r="K73" s="3">
        <f t="shared" si="4"/>
        <v>0</v>
      </c>
      <c r="L73" s="3">
        <f t="shared" si="5"/>
        <v>0</v>
      </c>
    </row>
    <row r="74" spans="5:12" ht="12.75">
      <c r="E74">
        <f t="shared" si="1"/>
        <v>3.1500000000000004</v>
      </c>
      <c r="F74" s="2">
        <f t="shared" si="6"/>
        <v>34.17891789338223</v>
      </c>
      <c r="G74" s="2">
        <f t="shared" si="7"/>
        <v>0</v>
      </c>
      <c r="H74" s="2">
        <f t="shared" si="2"/>
        <v>0</v>
      </c>
      <c r="I74" s="2">
        <f t="shared" si="3"/>
        <v>0</v>
      </c>
      <c r="J74" s="3">
        <f t="shared" si="0"/>
        <v>0</v>
      </c>
      <c r="K74" s="3">
        <f t="shared" si="4"/>
        <v>0</v>
      </c>
      <c r="L74" s="3">
        <f t="shared" si="5"/>
        <v>0</v>
      </c>
    </row>
    <row r="75" spans="5:12" ht="12.75">
      <c r="E75">
        <f t="shared" si="1"/>
        <v>3.2</v>
      </c>
      <c r="F75" s="2">
        <f t="shared" si="6"/>
        <v>34.17891789338223</v>
      </c>
      <c r="G75" s="2">
        <f t="shared" si="7"/>
        <v>0</v>
      </c>
      <c r="H75" s="2">
        <f t="shared" si="2"/>
        <v>0</v>
      </c>
      <c r="I75" s="2">
        <f t="shared" si="3"/>
        <v>0</v>
      </c>
      <c r="J75" s="3">
        <f t="shared" si="0"/>
        <v>0</v>
      </c>
      <c r="K75" s="3">
        <f t="shared" si="4"/>
        <v>0</v>
      </c>
      <c r="L75" s="3">
        <f t="shared" si="5"/>
        <v>0</v>
      </c>
    </row>
    <row r="76" spans="5:12" ht="12.75">
      <c r="E76">
        <f t="shared" si="1"/>
        <v>3.25</v>
      </c>
      <c r="F76" s="2">
        <f t="shared" si="6"/>
        <v>34.17891789338223</v>
      </c>
      <c r="G76" s="2">
        <f t="shared" si="7"/>
        <v>0</v>
      </c>
      <c r="H76" s="2">
        <f t="shared" si="2"/>
        <v>0</v>
      </c>
      <c r="I76" s="2">
        <f t="shared" si="3"/>
        <v>0</v>
      </c>
      <c r="J76" s="3">
        <f aca="true" t="shared" si="8" ref="J76:J139">SQRT(H76*H76+I76*I76)</f>
        <v>0</v>
      </c>
      <c r="K76" s="3">
        <f t="shared" si="4"/>
        <v>0</v>
      </c>
      <c r="L76" s="3">
        <f t="shared" si="5"/>
        <v>0</v>
      </c>
    </row>
    <row r="77" spans="5:12" ht="12.75">
      <c r="E77">
        <f aca="true" t="shared" si="9" ref="E77:E140">(ROW()-11)*$C$17</f>
        <v>3.3000000000000003</v>
      </c>
      <c r="F77" s="2">
        <f t="shared" si="6"/>
        <v>34.17891789338223</v>
      </c>
      <c r="G77" s="2">
        <f t="shared" si="7"/>
        <v>0</v>
      </c>
      <c r="H77" s="2">
        <f aca="true" t="shared" si="10" ref="H77:H140">IF(G77&gt;=0,H76+$C$17*K76,0)</f>
        <v>0</v>
      </c>
      <c r="I77" s="2">
        <f aca="true" t="shared" si="11" ref="I77:I140">IF(G77&gt;=0,I76+$C$17*L76,0)</f>
        <v>0</v>
      </c>
      <c r="J77" s="3">
        <f t="shared" si="8"/>
        <v>0</v>
      </c>
      <c r="K77" s="3">
        <f aca="true" t="shared" si="12" ref="K77:K140">IF(G77&gt;0,(-1)*(0.5*$C$12*$C$13*$C$14*J77*J77*(H77/J77)/$C$15),0)</f>
        <v>0</v>
      </c>
      <c r="L77" s="3">
        <f aca="true" t="shared" si="13" ref="L77:L140">IF(G77&gt;0,(-1)*(0.5*$C$12*$C$13*$C$14*J77*J77*(I77/J77)/$C$15)-9.81,0)</f>
        <v>0</v>
      </c>
    </row>
    <row r="78" spans="5:12" ht="12.75">
      <c r="E78">
        <f t="shared" si="9"/>
        <v>3.35</v>
      </c>
      <c r="F78" s="2">
        <f aca="true" t="shared" si="14" ref="F78:F141">IF(G78&gt;0,F77+$C$17*H77,F77)</f>
        <v>34.17891789338223</v>
      </c>
      <c r="G78" s="2">
        <f aca="true" t="shared" si="15" ref="G78:G141">IF(G77&gt;0,I77*$C$17+G77,0)</f>
        <v>0</v>
      </c>
      <c r="H78" s="2">
        <f t="shared" si="10"/>
        <v>0</v>
      </c>
      <c r="I78" s="2">
        <f t="shared" si="11"/>
        <v>0</v>
      </c>
      <c r="J78" s="3">
        <f t="shared" si="8"/>
        <v>0</v>
      </c>
      <c r="K78" s="3">
        <f t="shared" si="12"/>
        <v>0</v>
      </c>
      <c r="L78" s="3">
        <f t="shared" si="13"/>
        <v>0</v>
      </c>
    </row>
    <row r="79" spans="5:12" ht="12.75">
      <c r="E79">
        <f t="shared" si="9"/>
        <v>3.4000000000000004</v>
      </c>
      <c r="F79" s="2">
        <f t="shared" si="14"/>
        <v>34.17891789338223</v>
      </c>
      <c r="G79" s="2">
        <f t="shared" si="15"/>
        <v>0</v>
      </c>
      <c r="H79" s="2">
        <f t="shared" si="10"/>
        <v>0</v>
      </c>
      <c r="I79" s="2">
        <f t="shared" si="11"/>
        <v>0</v>
      </c>
      <c r="J79" s="3">
        <f t="shared" si="8"/>
        <v>0</v>
      </c>
      <c r="K79" s="3">
        <f t="shared" si="12"/>
        <v>0</v>
      </c>
      <c r="L79" s="3">
        <f t="shared" si="13"/>
        <v>0</v>
      </c>
    </row>
    <row r="80" spans="5:12" ht="12.75">
      <c r="E80">
        <f t="shared" si="9"/>
        <v>3.45</v>
      </c>
      <c r="F80" s="2">
        <f t="shared" si="14"/>
        <v>34.17891789338223</v>
      </c>
      <c r="G80" s="2">
        <f t="shared" si="15"/>
        <v>0</v>
      </c>
      <c r="H80" s="2">
        <f t="shared" si="10"/>
        <v>0</v>
      </c>
      <c r="I80" s="2">
        <f t="shared" si="11"/>
        <v>0</v>
      </c>
      <c r="J80" s="3">
        <f t="shared" si="8"/>
        <v>0</v>
      </c>
      <c r="K80" s="3">
        <f t="shared" si="12"/>
        <v>0</v>
      </c>
      <c r="L80" s="3">
        <f t="shared" si="13"/>
        <v>0</v>
      </c>
    </row>
    <row r="81" spans="5:12" ht="12.75">
      <c r="E81">
        <f t="shared" si="9"/>
        <v>3.5</v>
      </c>
      <c r="F81" s="2">
        <f t="shared" si="14"/>
        <v>34.17891789338223</v>
      </c>
      <c r="G81" s="2">
        <f t="shared" si="15"/>
        <v>0</v>
      </c>
      <c r="H81" s="2">
        <f t="shared" si="10"/>
        <v>0</v>
      </c>
      <c r="I81" s="2">
        <f t="shared" si="11"/>
        <v>0</v>
      </c>
      <c r="J81" s="3">
        <f t="shared" si="8"/>
        <v>0</v>
      </c>
      <c r="K81" s="3">
        <f t="shared" si="12"/>
        <v>0</v>
      </c>
      <c r="L81" s="3">
        <f t="shared" si="13"/>
        <v>0</v>
      </c>
    </row>
    <row r="82" spans="5:12" ht="12.75">
      <c r="E82">
        <f t="shared" si="9"/>
        <v>3.5500000000000003</v>
      </c>
      <c r="F82" s="2">
        <f t="shared" si="14"/>
        <v>34.17891789338223</v>
      </c>
      <c r="G82" s="2">
        <f t="shared" si="15"/>
        <v>0</v>
      </c>
      <c r="H82" s="2">
        <f t="shared" si="10"/>
        <v>0</v>
      </c>
      <c r="I82" s="2">
        <f t="shared" si="11"/>
        <v>0</v>
      </c>
      <c r="J82" s="3">
        <f t="shared" si="8"/>
        <v>0</v>
      </c>
      <c r="K82" s="3">
        <f t="shared" si="12"/>
        <v>0</v>
      </c>
      <c r="L82" s="3">
        <f t="shared" si="13"/>
        <v>0</v>
      </c>
    </row>
    <row r="83" spans="5:12" ht="12.75">
      <c r="E83">
        <f t="shared" si="9"/>
        <v>3.6</v>
      </c>
      <c r="F83" s="2">
        <f t="shared" si="14"/>
        <v>34.17891789338223</v>
      </c>
      <c r="G83" s="2">
        <f t="shared" si="15"/>
        <v>0</v>
      </c>
      <c r="H83" s="2">
        <f t="shared" si="10"/>
        <v>0</v>
      </c>
      <c r="I83" s="2">
        <f t="shared" si="11"/>
        <v>0</v>
      </c>
      <c r="J83" s="3">
        <f t="shared" si="8"/>
        <v>0</v>
      </c>
      <c r="K83" s="3">
        <f t="shared" si="12"/>
        <v>0</v>
      </c>
      <c r="L83" s="3">
        <f t="shared" si="13"/>
        <v>0</v>
      </c>
    </row>
    <row r="84" spans="5:12" ht="12.75">
      <c r="E84">
        <f t="shared" si="9"/>
        <v>3.6500000000000004</v>
      </c>
      <c r="F84" s="2">
        <f t="shared" si="14"/>
        <v>34.17891789338223</v>
      </c>
      <c r="G84" s="2">
        <f t="shared" si="15"/>
        <v>0</v>
      </c>
      <c r="H84" s="2">
        <f t="shared" si="10"/>
        <v>0</v>
      </c>
      <c r="I84" s="2">
        <f t="shared" si="11"/>
        <v>0</v>
      </c>
      <c r="J84" s="3">
        <f t="shared" si="8"/>
        <v>0</v>
      </c>
      <c r="K84" s="3">
        <f t="shared" si="12"/>
        <v>0</v>
      </c>
      <c r="L84" s="3">
        <f t="shared" si="13"/>
        <v>0</v>
      </c>
    </row>
    <row r="85" spans="5:12" ht="12.75">
      <c r="E85">
        <f t="shared" si="9"/>
        <v>3.7</v>
      </c>
      <c r="F85" s="2">
        <f t="shared" si="14"/>
        <v>34.17891789338223</v>
      </c>
      <c r="G85" s="2">
        <f t="shared" si="15"/>
        <v>0</v>
      </c>
      <c r="H85" s="2">
        <f t="shared" si="10"/>
        <v>0</v>
      </c>
      <c r="I85" s="2">
        <f t="shared" si="11"/>
        <v>0</v>
      </c>
      <c r="J85" s="3">
        <f t="shared" si="8"/>
        <v>0</v>
      </c>
      <c r="K85" s="3">
        <f t="shared" si="12"/>
        <v>0</v>
      </c>
      <c r="L85" s="3">
        <f t="shared" si="13"/>
        <v>0</v>
      </c>
    </row>
    <row r="86" spans="5:12" ht="12.75">
      <c r="E86">
        <f t="shared" si="9"/>
        <v>3.75</v>
      </c>
      <c r="F86" s="2">
        <f t="shared" si="14"/>
        <v>34.17891789338223</v>
      </c>
      <c r="G86" s="2">
        <f t="shared" si="15"/>
        <v>0</v>
      </c>
      <c r="H86" s="2">
        <f t="shared" si="10"/>
        <v>0</v>
      </c>
      <c r="I86" s="2">
        <f t="shared" si="11"/>
        <v>0</v>
      </c>
      <c r="J86" s="3">
        <f t="shared" si="8"/>
        <v>0</v>
      </c>
      <c r="K86" s="3">
        <f t="shared" si="12"/>
        <v>0</v>
      </c>
      <c r="L86" s="3">
        <f t="shared" si="13"/>
        <v>0</v>
      </c>
    </row>
    <row r="87" spans="5:12" ht="12.75">
      <c r="E87">
        <f t="shared" si="9"/>
        <v>3.8000000000000003</v>
      </c>
      <c r="F87" s="2">
        <f t="shared" si="14"/>
        <v>34.17891789338223</v>
      </c>
      <c r="G87" s="2">
        <f t="shared" si="15"/>
        <v>0</v>
      </c>
      <c r="H87" s="2">
        <f t="shared" si="10"/>
        <v>0</v>
      </c>
      <c r="I87" s="2">
        <f t="shared" si="11"/>
        <v>0</v>
      </c>
      <c r="J87" s="3">
        <f t="shared" si="8"/>
        <v>0</v>
      </c>
      <c r="K87" s="3">
        <f t="shared" si="12"/>
        <v>0</v>
      </c>
      <c r="L87" s="3">
        <f t="shared" si="13"/>
        <v>0</v>
      </c>
    </row>
    <row r="88" spans="5:12" ht="12.75">
      <c r="E88">
        <f t="shared" si="9"/>
        <v>3.85</v>
      </c>
      <c r="F88" s="2">
        <f t="shared" si="14"/>
        <v>34.17891789338223</v>
      </c>
      <c r="G88" s="2">
        <f t="shared" si="15"/>
        <v>0</v>
      </c>
      <c r="H88" s="2">
        <f t="shared" si="10"/>
        <v>0</v>
      </c>
      <c r="I88" s="2">
        <f t="shared" si="11"/>
        <v>0</v>
      </c>
      <c r="J88" s="3">
        <f t="shared" si="8"/>
        <v>0</v>
      </c>
      <c r="K88" s="3">
        <f t="shared" si="12"/>
        <v>0</v>
      </c>
      <c r="L88" s="3">
        <f t="shared" si="13"/>
        <v>0</v>
      </c>
    </row>
    <row r="89" spans="5:12" ht="12.75">
      <c r="E89">
        <f t="shared" si="9"/>
        <v>3.9000000000000004</v>
      </c>
      <c r="F89" s="2">
        <f t="shared" si="14"/>
        <v>34.17891789338223</v>
      </c>
      <c r="G89" s="2">
        <f t="shared" si="15"/>
        <v>0</v>
      </c>
      <c r="H89" s="2">
        <f t="shared" si="10"/>
        <v>0</v>
      </c>
      <c r="I89" s="2">
        <f t="shared" si="11"/>
        <v>0</v>
      </c>
      <c r="J89" s="3">
        <f t="shared" si="8"/>
        <v>0</v>
      </c>
      <c r="K89" s="3">
        <f t="shared" si="12"/>
        <v>0</v>
      </c>
      <c r="L89" s="3">
        <f t="shared" si="13"/>
        <v>0</v>
      </c>
    </row>
    <row r="90" spans="5:12" ht="12.75">
      <c r="E90">
        <f t="shared" si="9"/>
        <v>3.95</v>
      </c>
      <c r="F90" s="2">
        <f t="shared" si="14"/>
        <v>34.17891789338223</v>
      </c>
      <c r="G90" s="2">
        <f t="shared" si="15"/>
        <v>0</v>
      </c>
      <c r="H90" s="2">
        <f t="shared" si="10"/>
        <v>0</v>
      </c>
      <c r="I90" s="2">
        <f t="shared" si="11"/>
        <v>0</v>
      </c>
      <c r="J90" s="3">
        <f t="shared" si="8"/>
        <v>0</v>
      </c>
      <c r="K90" s="3">
        <f t="shared" si="12"/>
        <v>0</v>
      </c>
      <c r="L90" s="3">
        <f t="shared" si="13"/>
        <v>0</v>
      </c>
    </row>
    <row r="91" spans="5:12" ht="12.75">
      <c r="E91">
        <f t="shared" si="9"/>
        <v>4</v>
      </c>
      <c r="F91" s="2">
        <f t="shared" si="14"/>
        <v>34.17891789338223</v>
      </c>
      <c r="G91" s="2">
        <f t="shared" si="15"/>
        <v>0</v>
      </c>
      <c r="H91" s="2">
        <f t="shared" si="10"/>
        <v>0</v>
      </c>
      <c r="I91" s="2">
        <f t="shared" si="11"/>
        <v>0</v>
      </c>
      <c r="J91" s="3">
        <f t="shared" si="8"/>
        <v>0</v>
      </c>
      <c r="K91" s="3">
        <f t="shared" si="12"/>
        <v>0</v>
      </c>
      <c r="L91" s="3">
        <f t="shared" si="13"/>
        <v>0</v>
      </c>
    </row>
    <row r="92" spans="5:12" ht="12.75">
      <c r="E92">
        <f t="shared" si="9"/>
        <v>4.05</v>
      </c>
      <c r="F92" s="2">
        <f t="shared" si="14"/>
        <v>34.17891789338223</v>
      </c>
      <c r="G92" s="2">
        <f t="shared" si="15"/>
        <v>0</v>
      </c>
      <c r="H92" s="2">
        <f t="shared" si="10"/>
        <v>0</v>
      </c>
      <c r="I92" s="2">
        <f t="shared" si="11"/>
        <v>0</v>
      </c>
      <c r="J92" s="3">
        <f t="shared" si="8"/>
        <v>0</v>
      </c>
      <c r="K92" s="3">
        <f t="shared" si="12"/>
        <v>0</v>
      </c>
      <c r="L92" s="3">
        <f t="shared" si="13"/>
        <v>0</v>
      </c>
    </row>
    <row r="93" spans="5:12" ht="12.75">
      <c r="E93">
        <f t="shared" si="9"/>
        <v>4.1000000000000005</v>
      </c>
      <c r="F93" s="2">
        <f t="shared" si="14"/>
        <v>34.17891789338223</v>
      </c>
      <c r="G93" s="2">
        <f t="shared" si="15"/>
        <v>0</v>
      </c>
      <c r="H93" s="2">
        <f t="shared" si="10"/>
        <v>0</v>
      </c>
      <c r="I93" s="2">
        <f t="shared" si="11"/>
        <v>0</v>
      </c>
      <c r="J93" s="3">
        <f t="shared" si="8"/>
        <v>0</v>
      </c>
      <c r="K93" s="3">
        <f t="shared" si="12"/>
        <v>0</v>
      </c>
      <c r="L93" s="3">
        <f t="shared" si="13"/>
        <v>0</v>
      </c>
    </row>
    <row r="94" spans="5:12" ht="12.75">
      <c r="E94">
        <f t="shared" si="9"/>
        <v>4.15</v>
      </c>
      <c r="F94" s="2">
        <f t="shared" si="14"/>
        <v>34.17891789338223</v>
      </c>
      <c r="G94" s="2">
        <f t="shared" si="15"/>
        <v>0</v>
      </c>
      <c r="H94" s="2">
        <f t="shared" si="10"/>
        <v>0</v>
      </c>
      <c r="I94" s="2">
        <f t="shared" si="11"/>
        <v>0</v>
      </c>
      <c r="J94" s="3">
        <f t="shared" si="8"/>
        <v>0</v>
      </c>
      <c r="K94" s="3">
        <f t="shared" si="12"/>
        <v>0</v>
      </c>
      <c r="L94" s="3">
        <f t="shared" si="13"/>
        <v>0</v>
      </c>
    </row>
    <row r="95" spans="5:12" ht="12.75">
      <c r="E95">
        <f t="shared" si="9"/>
        <v>4.2</v>
      </c>
      <c r="F95" s="2">
        <f t="shared" si="14"/>
        <v>34.17891789338223</v>
      </c>
      <c r="G95" s="2">
        <f t="shared" si="15"/>
        <v>0</v>
      </c>
      <c r="H95" s="2">
        <f t="shared" si="10"/>
        <v>0</v>
      </c>
      <c r="I95" s="2">
        <f t="shared" si="11"/>
        <v>0</v>
      </c>
      <c r="J95" s="3">
        <f t="shared" si="8"/>
        <v>0</v>
      </c>
      <c r="K95" s="3">
        <f t="shared" si="12"/>
        <v>0</v>
      </c>
      <c r="L95" s="3">
        <f t="shared" si="13"/>
        <v>0</v>
      </c>
    </row>
    <row r="96" spans="5:12" ht="12.75">
      <c r="E96">
        <f t="shared" si="9"/>
        <v>4.25</v>
      </c>
      <c r="F96" s="2">
        <f t="shared" si="14"/>
        <v>34.17891789338223</v>
      </c>
      <c r="G96" s="2">
        <f t="shared" si="15"/>
        <v>0</v>
      </c>
      <c r="H96" s="2">
        <f t="shared" si="10"/>
        <v>0</v>
      </c>
      <c r="I96" s="2">
        <f t="shared" si="11"/>
        <v>0</v>
      </c>
      <c r="J96" s="3">
        <f t="shared" si="8"/>
        <v>0</v>
      </c>
      <c r="K96" s="3">
        <f t="shared" si="12"/>
        <v>0</v>
      </c>
      <c r="L96" s="3">
        <f t="shared" si="13"/>
        <v>0</v>
      </c>
    </row>
    <row r="97" spans="5:12" ht="12.75">
      <c r="E97">
        <f t="shared" si="9"/>
        <v>4.3</v>
      </c>
      <c r="F97" s="2">
        <f t="shared" si="14"/>
        <v>34.17891789338223</v>
      </c>
      <c r="G97" s="2">
        <f t="shared" si="15"/>
        <v>0</v>
      </c>
      <c r="H97" s="2">
        <f t="shared" si="10"/>
        <v>0</v>
      </c>
      <c r="I97" s="2">
        <f t="shared" si="11"/>
        <v>0</v>
      </c>
      <c r="J97" s="3">
        <f t="shared" si="8"/>
        <v>0</v>
      </c>
      <c r="K97" s="3">
        <f t="shared" si="12"/>
        <v>0</v>
      </c>
      <c r="L97" s="3">
        <f t="shared" si="13"/>
        <v>0</v>
      </c>
    </row>
    <row r="98" spans="5:12" ht="12.75">
      <c r="E98">
        <f t="shared" si="9"/>
        <v>4.3500000000000005</v>
      </c>
      <c r="F98" s="2">
        <f t="shared" si="14"/>
        <v>34.17891789338223</v>
      </c>
      <c r="G98" s="2">
        <f t="shared" si="15"/>
        <v>0</v>
      </c>
      <c r="H98" s="2">
        <f t="shared" si="10"/>
        <v>0</v>
      </c>
      <c r="I98" s="2">
        <f t="shared" si="11"/>
        <v>0</v>
      </c>
      <c r="J98" s="3">
        <f t="shared" si="8"/>
        <v>0</v>
      </c>
      <c r="K98" s="3">
        <f t="shared" si="12"/>
        <v>0</v>
      </c>
      <c r="L98" s="3">
        <f t="shared" si="13"/>
        <v>0</v>
      </c>
    </row>
    <row r="99" spans="5:12" ht="12.75">
      <c r="E99">
        <f t="shared" si="9"/>
        <v>4.4</v>
      </c>
      <c r="F99" s="2">
        <f t="shared" si="14"/>
        <v>34.17891789338223</v>
      </c>
      <c r="G99" s="2">
        <f t="shared" si="15"/>
        <v>0</v>
      </c>
      <c r="H99" s="2">
        <f t="shared" si="10"/>
        <v>0</v>
      </c>
      <c r="I99" s="2">
        <f t="shared" si="11"/>
        <v>0</v>
      </c>
      <c r="J99" s="3">
        <f t="shared" si="8"/>
        <v>0</v>
      </c>
      <c r="K99" s="3">
        <f t="shared" si="12"/>
        <v>0</v>
      </c>
      <c r="L99" s="3">
        <f t="shared" si="13"/>
        <v>0</v>
      </c>
    </row>
    <row r="100" spans="5:12" ht="12.75">
      <c r="E100">
        <f t="shared" si="9"/>
        <v>4.45</v>
      </c>
      <c r="F100" s="2">
        <f t="shared" si="14"/>
        <v>34.17891789338223</v>
      </c>
      <c r="G100" s="2">
        <f t="shared" si="15"/>
        <v>0</v>
      </c>
      <c r="H100" s="2">
        <f t="shared" si="10"/>
        <v>0</v>
      </c>
      <c r="I100" s="2">
        <f t="shared" si="11"/>
        <v>0</v>
      </c>
      <c r="J100" s="3">
        <f t="shared" si="8"/>
        <v>0</v>
      </c>
      <c r="K100" s="3">
        <f t="shared" si="12"/>
        <v>0</v>
      </c>
      <c r="L100" s="3">
        <f t="shared" si="13"/>
        <v>0</v>
      </c>
    </row>
    <row r="101" spans="5:12" ht="12.75">
      <c r="E101">
        <f t="shared" si="9"/>
        <v>4.5</v>
      </c>
      <c r="F101" s="2">
        <f t="shared" si="14"/>
        <v>34.17891789338223</v>
      </c>
      <c r="G101" s="2">
        <f t="shared" si="15"/>
        <v>0</v>
      </c>
      <c r="H101" s="2">
        <f t="shared" si="10"/>
        <v>0</v>
      </c>
      <c r="I101" s="2">
        <f t="shared" si="11"/>
        <v>0</v>
      </c>
      <c r="J101" s="3">
        <f t="shared" si="8"/>
        <v>0</v>
      </c>
      <c r="K101" s="3">
        <f t="shared" si="12"/>
        <v>0</v>
      </c>
      <c r="L101" s="3">
        <f t="shared" si="13"/>
        <v>0</v>
      </c>
    </row>
    <row r="102" spans="5:12" ht="12.75">
      <c r="E102">
        <f t="shared" si="9"/>
        <v>4.55</v>
      </c>
      <c r="F102" s="2">
        <f t="shared" si="14"/>
        <v>34.17891789338223</v>
      </c>
      <c r="G102" s="2">
        <f t="shared" si="15"/>
        <v>0</v>
      </c>
      <c r="H102" s="2">
        <f t="shared" si="10"/>
        <v>0</v>
      </c>
      <c r="I102" s="2">
        <f t="shared" si="11"/>
        <v>0</v>
      </c>
      <c r="J102" s="3">
        <f t="shared" si="8"/>
        <v>0</v>
      </c>
      <c r="K102" s="3">
        <f t="shared" si="12"/>
        <v>0</v>
      </c>
      <c r="L102" s="3">
        <f t="shared" si="13"/>
        <v>0</v>
      </c>
    </row>
    <row r="103" spans="5:12" ht="12.75">
      <c r="E103">
        <f t="shared" si="9"/>
        <v>4.6000000000000005</v>
      </c>
      <c r="F103" s="2">
        <f t="shared" si="14"/>
        <v>34.17891789338223</v>
      </c>
      <c r="G103" s="2">
        <f t="shared" si="15"/>
        <v>0</v>
      </c>
      <c r="H103" s="2">
        <f t="shared" si="10"/>
        <v>0</v>
      </c>
      <c r="I103" s="2">
        <f t="shared" si="11"/>
        <v>0</v>
      </c>
      <c r="J103" s="3">
        <f t="shared" si="8"/>
        <v>0</v>
      </c>
      <c r="K103" s="3">
        <f t="shared" si="12"/>
        <v>0</v>
      </c>
      <c r="L103" s="3">
        <f t="shared" si="13"/>
        <v>0</v>
      </c>
    </row>
    <row r="104" spans="5:12" ht="12.75">
      <c r="E104">
        <f t="shared" si="9"/>
        <v>4.65</v>
      </c>
      <c r="F104" s="2">
        <f t="shared" si="14"/>
        <v>34.17891789338223</v>
      </c>
      <c r="G104" s="2">
        <f t="shared" si="15"/>
        <v>0</v>
      </c>
      <c r="H104" s="2">
        <f t="shared" si="10"/>
        <v>0</v>
      </c>
      <c r="I104" s="2">
        <f t="shared" si="11"/>
        <v>0</v>
      </c>
      <c r="J104" s="3">
        <f t="shared" si="8"/>
        <v>0</v>
      </c>
      <c r="K104" s="3">
        <f t="shared" si="12"/>
        <v>0</v>
      </c>
      <c r="L104" s="3">
        <f t="shared" si="13"/>
        <v>0</v>
      </c>
    </row>
    <row r="105" spans="5:12" ht="12.75">
      <c r="E105">
        <f t="shared" si="9"/>
        <v>4.7</v>
      </c>
      <c r="F105" s="2">
        <f t="shared" si="14"/>
        <v>34.17891789338223</v>
      </c>
      <c r="G105" s="2">
        <f t="shared" si="15"/>
        <v>0</v>
      </c>
      <c r="H105" s="2">
        <f t="shared" si="10"/>
        <v>0</v>
      </c>
      <c r="I105" s="2">
        <f t="shared" si="11"/>
        <v>0</v>
      </c>
      <c r="J105" s="3">
        <f t="shared" si="8"/>
        <v>0</v>
      </c>
      <c r="K105" s="3">
        <f t="shared" si="12"/>
        <v>0</v>
      </c>
      <c r="L105" s="3">
        <f t="shared" si="13"/>
        <v>0</v>
      </c>
    </row>
    <row r="106" spans="5:12" ht="12.75">
      <c r="E106">
        <f t="shared" si="9"/>
        <v>4.75</v>
      </c>
      <c r="F106" s="2">
        <f t="shared" si="14"/>
        <v>34.17891789338223</v>
      </c>
      <c r="G106" s="2">
        <f t="shared" si="15"/>
        <v>0</v>
      </c>
      <c r="H106" s="2">
        <f t="shared" si="10"/>
        <v>0</v>
      </c>
      <c r="I106" s="2">
        <f t="shared" si="11"/>
        <v>0</v>
      </c>
      <c r="J106" s="3">
        <f t="shared" si="8"/>
        <v>0</v>
      </c>
      <c r="K106" s="3">
        <f t="shared" si="12"/>
        <v>0</v>
      </c>
      <c r="L106" s="3">
        <f t="shared" si="13"/>
        <v>0</v>
      </c>
    </row>
    <row r="107" spans="5:12" ht="12.75">
      <c r="E107">
        <f t="shared" si="9"/>
        <v>4.800000000000001</v>
      </c>
      <c r="F107" s="2">
        <f t="shared" si="14"/>
        <v>34.17891789338223</v>
      </c>
      <c r="G107" s="2">
        <f t="shared" si="15"/>
        <v>0</v>
      </c>
      <c r="H107" s="2">
        <f t="shared" si="10"/>
        <v>0</v>
      </c>
      <c r="I107" s="2">
        <f t="shared" si="11"/>
        <v>0</v>
      </c>
      <c r="J107" s="3">
        <f t="shared" si="8"/>
        <v>0</v>
      </c>
      <c r="K107" s="3">
        <f t="shared" si="12"/>
        <v>0</v>
      </c>
      <c r="L107" s="3">
        <f t="shared" si="13"/>
        <v>0</v>
      </c>
    </row>
    <row r="108" spans="5:12" ht="12.75">
      <c r="E108">
        <f t="shared" si="9"/>
        <v>4.8500000000000005</v>
      </c>
      <c r="F108" s="2">
        <f t="shared" si="14"/>
        <v>34.17891789338223</v>
      </c>
      <c r="G108" s="2">
        <f t="shared" si="15"/>
        <v>0</v>
      </c>
      <c r="H108" s="2">
        <f t="shared" si="10"/>
        <v>0</v>
      </c>
      <c r="I108" s="2">
        <f t="shared" si="11"/>
        <v>0</v>
      </c>
      <c r="J108" s="3">
        <f t="shared" si="8"/>
        <v>0</v>
      </c>
      <c r="K108" s="3">
        <f t="shared" si="12"/>
        <v>0</v>
      </c>
      <c r="L108" s="3">
        <f t="shared" si="13"/>
        <v>0</v>
      </c>
    </row>
    <row r="109" spans="5:12" ht="12.75">
      <c r="E109">
        <f t="shared" si="9"/>
        <v>4.9</v>
      </c>
      <c r="F109" s="2">
        <f t="shared" si="14"/>
        <v>34.17891789338223</v>
      </c>
      <c r="G109" s="2">
        <f t="shared" si="15"/>
        <v>0</v>
      </c>
      <c r="H109" s="2">
        <f t="shared" si="10"/>
        <v>0</v>
      </c>
      <c r="I109" s="2">
        <f t="shared" si="11"/>
        <v>0</v>
      </c>
      <c r="J109" s="3">
        <f t="shared" si="8"/>
        <v>0</v>
      </c>
      <c r="K109" s="3">
        <f t="shared" si="12"/>
        <v>0</v>
      </c>
      <c r="L109" s="3">
        <f t="shared" si="13"/>
        <v>0</v>
      </c>
    </row>
    <row r="110" spans="5:12" ht="12.75">
      <c r="E110">
        <f t="shared" si="9"/>
        <v>4.95</v>
      </c>
      <c r="F110" s="2">
        <f t="shared" si="14"/>
        <v>34.17891789338223</v>
      </c>
      <c r="G110" s="2">
        <f t="shared" si="15"/>
        <v>0</v>
      </c>
      <c r="H110" s="2">
        <f t="shared" si="10"/>
        <v>0</v>
      </c>
      <c r="I110" s="2">
        <f t="shared" si="11"/>
        <v>0</v>
      </c>
      <c r="J110" s="3">
        <f t="shared" si="8"/>
        <v>0</v>
      </c>
      <c r="K110" s="3">
        <f t="shared" si="12"/>
        <v>0</v>
      </c>
      <c r="L110" s="3">
        <f t="shared" si="13"/>
        <v>0</v>
      </c>
    </row>
    <row r="111" spans="5:12" ht="12.75">
      <c r="E111">
        <f t="shared" si="9"/>
        <v>5</v>
      </c>
      <c r="F111" s="2">
        <f t="shared" si="14"/>
        <v>34.17891789338223</v>
      </c>
      <c r="G111" s="2">
        <f t="shared" si="15"/>
        <v>0</v>
      </c>
      <c r="H111" s="2">
        <f t="shared" si="10"/>
        <v>0</v>
      </c>
      <c r="I111" s="2">
        <f t="shared" si="11"/>
        <v>0</v>
      </c>
      <c r="J111" s="3">
        <f t="shared" si="8"/>
        <v>0</v>
      </c>
      <c r="K111" s="3">
        <f t="shared" si="12"/>
        <v>0</v>
      </c>
      <c r="L111" s="3">
        <f t="shared" si="13"/>
        <v>0</v>
      </c>
    </row>
    <row r="112" spans="5:12" ht="12.75">
      <c r="E112">
        <f t="shared" si="9"/>
        <v>5.050000000000001</v>
      </c>
      <c r="F112" s="2">
        <f t="shared" si="14"/>
        <v>34.17891789338223</v>
      </c>
      <c r="G112" s="2">
        <f t="shared" si="15"/>
        <v>0</v>
      </c>
      <c r="H112" s="2">
        <f t="shared" si="10"/>
        <v>0</v>
      </c>
      <c r="I112" s="2">
        <f t="shared" si="11"/>
        <v>0</v>
      </c>
      <c r="J112" s="3">
        <f t="shared" si="8"/>
        <v>0</v>
      </c>
      <c r="K112" s="3">
        <f t="shared" si="12"/>
        <v>0</v>
      </c>
      <c r="L112" s="3">
        <f t="shared" si="13"/>
        <v>0</v>
      </c>
    </row>
    <row r="113" spans="5:12" ht="12.75">
      <c r="E113">
        <f t="shared" si="9"/>
        <v>5.1000000000000005</v>
      </c>
      <c r="F113" s="2">
        <f t="shared" si="14"/>
        <v>34.17891789338223</v>
      </c>
      <c r="G113" s="2">
        <f t="shared" si="15"/>
        <v>0</v>
      </c>
      <c r="H113" s="2">
        <f t="shared" si="10"/>
        <v>0</v>
      </c>
      <c r="I113" s="2">
        <f t="shared" si="11"/>
        <v>0</v>
      </c>
      <c r="J113" s="3">
        <f t="shared" si="8"/>
        <v>0</v>
      </c>
      <c r="K113" s="3">
        <f t="shared" si="12"/>
        <v>0</v>
      </c>
      <c r="L113" s="3">
        <f t="shared" si="13"/>
        <v>0</v>
      </c>
    </row>
    <row r="114" spans="5:12" ht="12.75">
      <c r="E114">
        <f t="shared" si="9"/>
        <v>5.15</v>
      </c>
      <c r="F114" s="2">
        <f t="shared" si="14"/>
        <v>34.17891789338223</v>
      </c>
      <c r="G114" s="2">
        <f t="shared" si="15"/>
        <v>0</v>
      </c>
      <c r="H114" s="2">
        <f t="shared" si="10"/>
        <v>0</v>
      </c>
      <c r="I114" s="2">
        <f t="shared" si="11"/>
        <v>0</v>
      </c>
      <c r="J114" s="3">
        <f t="shared" si="8"/>
        <v>0</v>
      </c>
      <c r="K114" s="3">
        <f t="shared" si="12"/>
        <v>0</v>
      </c>
      <c r="L114" s="3">
        <f t="shared" si="13"/>
        <v>0</v>
      </c>
    </row>
    <row r="115" spans="5:12" ht="12.75">
      <c r="E115">
        <f t="shared" si="9"/>
        <v>5.2</v>
      </c>
      <c r="F115" s="2">
        <f t="shared" si="14"/>
        <v>34.17891789338223</v>
      </c>
      <c r="G115" s="2">
        <f t="shared" si="15"/>
        <v>0</v>
      </c>
      <c r="H115" s="2">
        <f t="shared" si="10"/>
        <v>0</v>
      </c>
      <c r="I115" s="2">
        <f t="shared" si="11"/>
        <v>0</v>
      </c>
      <c r="J115" s="3">
        <f t="shared" si="8"/>
        <v>0</v>
      </c>
      <c r="K115" s="3">
        <f t="shared" si="12"/>
        <v>0</v>
      </c>
      <c r="L115" s="3">
        <f t="shared" si="13"/>
        <v>0</v>
      </c>
    </row>
    <row r="116" spans="5:12" ht="12.75">
      <c r="E116">
        <f t="shared" si="9"/>
        <v>5.25</v>
      </c>
      <c r="F116" s="2">
        <f t="shared" si="14"/>
        <v>34.17891789338223</v>
      </c>
      <c r="G116" s="2">
        <f t="shared" si="15"/>
        <v>0</v>
      </c>
      <c r="H116" s="2">
        <f t="shared" si="10"/>
        <v>0</v>
      </c>
      <c r="I116" s="2">
        <f t="shared" si="11"/>
        <v>0</v>
      </c>
      <c r="J116" s="3">
        <f t="shared" si="8"/>
        <v>0</v>
      </c>
      <c r="K116" s="3">
        <f t="shared" si="12"/>
        <v>0</v>
      </c>
      <c r="L116" s="3">
        <f t="shared" si="13"/>
        <v>0</v>
      </c>
    </row>
    <row r="117" spans="5:12" ht="12.75">
      <c r="E117">
        <f t="shared" si="9"/>
        <v>5.300000000000001</v>
      </c>
      <c r="F117" s="2">
        <f t="shared" si="14"/>
        <v>34.17891789338223</v>
      </c>
      <c r="G117" s="2">
        <f t="shared" si="15"/>
        <v>0</v>
      </c>
      <c r="H117" s="2">
        <f t="shared" si="10"/>
        <v>0</v>
      </c>
      <c r="I117" s="2">
        <f t="shared" si="11"/>
        <v>0</v>
      </c>
      <c r="J117" s="3">
        <f t="shared" si="8"/>
        <v>0</v>
      </c>
      <c r="K117" s="3">
        <f t="shared" si="12"/>
        <v>0</v>
      </c>
      <c r="L117" s="3">
        <f t="shared" si="13"/>
        <v>0</v>
      </c>
    </row>
    <row r="118" spans="5:12" ht="12.75">
      <c r="E118">
        <f t="shared" si="9"/>
        <v>5.3500000000000005</v>
      </c>
      <c r="F118" s="2">
        <f t="shared" si="14"/>
        <v>34.17891789338223</v>
      </c>
      <c r="G118" s="2">
        <f t="shared" si="15"/>
        <v>0</v>
      </c>
      <c r="H118" s="2">
        <f t="shared" si="10"/>
        <v>0</v>
      </c>
      <c r="I118" s="2">
        <f t="shared" si="11"/>
        <v>0</v>
      </c>
      <c r="J118" s="3">
        <f t="shared" si="8"/>
        <v>0</v>
      </c>
      <c r="K118" s="3">
        <f t="shared" si="12"/>
        <v>0</v>
      </c>
      <c r="L118" s="3">
        <f t="shared" si="13"/>
        <v>0</v>
      </c>
    </row>
    <row r="119" spans="5:12" ht="12.75">
      <c r="E119">
        <f t="shared" si="9"/>
        <v>5.4</v>
      </c>
      <c r="F119" s="2">
        <f t="shared" si="14"/>
        <v>34.17891789338223</v>
      </c>
      <c r="G119" s="2">
        <f t="shared" si="15"/>
        <v>0</v>
      </c>
      <c r="H119" s="2">
        <f t="shared" si="10"/>
        <v>0</v>
      </c>
      <c r="I119" s="2">
        <f t="shared" si="11"/>
        <v>0</v>
      </c>
      <c r="J119" s="3">
        <f t="shared" si="8"/>
        <v>0</v>
      </c>
      <c r="K119" s="3">
        <f t="shared" si="12"/>
        <v>0</v>
      </c>
      <c r="L119" s="3">
        <f t="shared" si="13"/>
        <v>0</v>
      </c>
    </row>
    <row r="120" spans="5:12" ht="12.75">
      <c r="E120">
        <f t="shared" si="9"/>
        <v>5.45</v>
      </c>
      <c r="F120" s="2">
        <f t="shared" si="14"/>
        <v>34.17891789338223</v>
      </c>
      <c r="G120" s="2">
        <f t="shared" si="15"/>
        <v>0</v>
      </c>
      <c r="H120" s="2">
        <f t="shared" si="10"/>
        <v>0</v>
      </c>
      <c r="I120" s="2">
        <f t="shared" si="11"/>
        <v>0</v>
      </c>
      <c r="J120" s="3">
        <f t="shared" si="8"/>
        <v>0</v>
      </c>
      <c r="K120" s="3">
        <f t="shared" si="12"/>
        <v>0</v>
      </c>
      <c r="L120" s="3">
        <f t="shared" si="13"/>
        <v>0</v>
      </c>
    </row>
    <row r="121" spans="5:12" ht="12.75">
      <c r="E121">
        <f t="shared" si="9"/>
        <v>5.5</v>
      </c>
      <c r="F121" s="2">
        <f t="shared" si="14"/>
        <v>34.17891789338223</v>
      </c>
      <c r="G121" s="2">
        <f t="shared" si="15"/>
        <v>0</v>
      </c>
      <c r="H121" s="2">
        <f t="shared" si="10"/>
        <v>0</v>
      </c>
      <c r="I121" s="2">
        <f t="shared" si="11"/>
        <v>0</v>
      </c>
      <c r="J121" s="3">
        <f t="shared" si="8"/>
        <v>0</v>
      </c>
      <c r="K121" s="3">
        <f t="shared" si="12"/>
        <v>0</v>
      </c>
      <c r="L121" s="3">
        <f t="shared" si="13"/>
        <v>0</v>
      </c>
    </row>
    <row r="122" spans="5:12" ht="12.75">
      <c r="E122">
        <f t="shared" si="9"/>
        <v>5.550000000000001</v>
      </c>
      <c r="F122" s="2">
        <f t="shared" si="14"/>
        <v>34.17891789338223</v>
      </c>
      <c r="G122" s="2">
        <f t="shared" si="15"/>
        <v>0</v>
      </c>
      <c r="H122" s="2">
        <f t="shared" si="10"/>
        <v>0</v>
      </c>
      <c r="I122" s="2">
        <f t="shared" si="11"/>
        <v>0</v>
      </c>
      <c r="J122" s="3">
        <f t="shared" si="8"/>
        <v>0</v>
      </c>
      <c r="K122" s="3">
        <f t="shared" si="12"/>
        <v>0</v>
      </c>
      <c r="L122" s="3">
        <f t="shared" si="13"/>
        <v>0</v>
      </c>
    </row>
    <row r="123" spans="5:12" ht="12.75">
      <c r="E123">
        <f t="shared" si="9"/>
        <v>5.6000000000000005</v>
      </c>
      <c r="F123" s="2">
        <f t="shared" si="14"/>
        <v>34.17891789338223</v>
      </c>
      <c r="G123" s="2">
        <f t="shared" si="15"/>
        <v>0</v>
      </c>
      <c r="H123" s="2">
        <f t="shared" si="10"/>
        <v>0</v>
      </c>
      <c r="I123" s="2">
        <f t="shared" si="11"/>
        <v>0</v>
      </c>
      <c r="J123" s="3">
        <f t="shared" si="8"/>
        <v>0</v>
      </c>
      <c r="K123" s="3">
        <f t="shared" si="12"/>
        <v>0</v>
      </c>
      <c r="L123" s="3">
        <f t="shared" si="13"/>
        <v>0</v>
      </c>
    </row>
    <row r="124" spans="5:12" ht="12.75">
      <c r="E124">
        <f t="shared" si="9"/>
        <v>5.65</v>
      </c>
      <c r="F124" s="2">
        <f t="shared" si="14"/>
        <v>34.17891789338223</v>
      </c>
      <c r="G124" s="2">
        <f t="shared" si="15"/>
        <v>0</v>
      </c>
      <c r="H124" s="2">
        <f t="shared" si="10"/>
        <v>0</v>
      </c>
      <c r="I124" s="2">
        <f t="shared" si="11"/>
        <v>0</v>
      </c>
      <c r="J124" s="3">
        <f t="shared" si="8"/>
        <v>0</v>
      </c>
      <c r="K124" s="3">
        <f t="shared" si="12"/>
        <v>0</v>
      </c>
      <c r="L124" s="3">
        <f t="shared" si="13"/>
        <v>0</v>
      </c>
    </row>
    <row r="125" spans="5:12" ht="12.75">
      <c r="E125">
        <f t="shared" si="9"/>
        <v>5.7</v>
      </c>
      <c r="F125" s="2">
        <f t="shared" si="14"/>
        <v>34.17891789338223</v>
      </c>
      <c r="G125" s="2">
        <f t="shared" si="15"/>
        <v>0</v>
      </c>
      <c r="H125" s="2">
        <f t="shared" si="10"/>
        <v>0</v>
      </c>
      <c r="I125" s="2">
        <f t="shared" si="11"/>
        <v>0</v>
      </c>
      <c r="J125" s="3">
        <f t="shared" si="8"/>
        <v>0</v>
      </c>
      <c r="K125" s="3">
        <f t="shared" si="12"/>
        <v>0</v>
      </c>
      <c r="L125" s="3">
        <f t="shared" si="13"/>
        <v>0</v>
      </c>
    </row>
    <row r="126" spans="5:12" ht="12.75">
      <c r="E126">
        <f t="shared" si="9"/>
        <v>5.75</v>
      </c>
      <c r="F126" s="2">
        <f t="shared" si="14"/>
        <v>34.17891789338223</v>
      </c>
      <c r="G126" s="2">
        <f t="shared" si="15"/>
        <v>0</v>
      </c>
      <c r="H126" s="2">
        <f t="shared" si="10"/>
        <v>0</v>
      </c>
      <c r="I126" s="2">
        <f t="shared" si="11"/>
        <v>0</v>
      </c>
      <c r="J126" s="3">
        <f t="shared" si="8"/>
        <v>0</v>
      </c>
      <c r="K126" s="3">
        <f t="shared" si="12"/>
        <v>0</v>
      </c>
      <c r="L126" s="3">
        <f t="shared" si="13"/>
        <v>0</v>
      </c>
    </row>
    <row r="127" spans="5:12" ht="12.75">
      <c r="E127">
        <f t="shared" si="9"/>
        <v>5.800000000000001</v>
      </c>
      <c r="F127" s="2">
        <f t="shared" si="14"/>
        <v>34.17891789338223</v>
      </c>
      <c r="G127" s="2">
        <f t="shared" si="15"/>
        <v>0</v>
      </c>
      <c r="H127" s="2">
        <f t="shared" si="10"/>
        <v>0</v>
      </c>
      <c r="I127" s="2">
        <f t="shared" si="11"/>
        <v>0</v>
      </c>
      <c r="J127" s="3">
        <f t="shared" si="8"/>
        <v>0</v>
      </c>
      <c r="K127" s="3">
        <f t="shared" si="12"/>
        <v>0</v>
      </c>
      <c r="L127" s="3">
        <f t="shared" si="13"/>
        <v>0</v>
      </c>
    </row>
    <row r="128" spans="5:12" ht="12.75">
      <c r="E128">
        <f t="shared" si="9"/>
        <v>5.8500000000000005</v>
      </c>
      <c r="F128" s="2">
        <f t="shared" si="14"/>
        <v>34.17891789338223</v>
      </c>
      <c r="G128" s="2">
        <f t="shared" si="15"/>
        <v>0</v>
      </c>
      <c r="H128" s="2">
        <f t="shared" si="10"/>
        <v>0</v>
      </c>
      <c r="I128" s="2">
        <f t="shared" si="11"/>
        <v>0</v>
      </c>
      <c r="J128" s="3">
        <f t="shared" si="8"/>
        <v>0</v>
      </c>
      <c r="K128" s="3">
        <f t="shared" si="12"/>
        <v>0</v>
      </c>
      <c r="L128" s="3">
        <f t="shared" si="13"/>
        <v>0</v>
      </c>
    </row>
    <row r="129" spans="5:12" ht="12.75">
      <c r="E129">
        <f t="shared" si="9"/>
        <v>5.9</v>
      </c>
      <c r="F129" s="2">
        <f t="shared" si="14"/>
        <v>34.17891789338223</v>
      </c>
      <c r="G129" s="2">
        <f t="shared" si="15"/>
        <v>0</v>
      </c>
      <c r="H129" s="2">
        <f t="shared" si="10"/>
        <v>0</v>
      </c>
      <c r="I129" s="2">
        <f t="shared" si="11"/>
        <v>0</v>
      </c>
      <c r="J129" s="3">
        <f t="shared" si="8"/>
        <v>0</v>
      </c>
      <c r="K129" s="3">
        <f t="shared" si="12"/>
        <v>0</v>
      </c>
      <c r="L129" s="3">
        <f t="shared" si="13"/>
        <v>0</v>
      </c>
    </row>
    <row r="130" spans="5:12" ht="12.75">
      <c r="E130">
        <f t="shared" si="9"/>
        <v>5.95</v>
      </c>
      <c r="F130" s="2">
        <f t="shared" si="14"/>
        <v>34.17891789338223</v>
      </c>
      <c r="G130" s="2">
        <f t="shared" si="15"/>
        <v>0</v>
      </c>
      <c r="H130" s="2">
        <f t="shared" si="10"/>
        <v>0</v>
      </c>
      <c r="I130" s="2">
        <f t="shared" si="11"/>
        <v>0</v>
      </c>
      <c r="J130" s="3">
        <f t="shared" si="8"/>
        <v>0</v>
      </c>
      <c r="K130" s="3">
        <f t="shared" si="12"/>
        <v>0</v>
      </c>
      <c r="L130" s="3">
        <f t="shared" si="13"/>
        <v>0</v>
      </c>
    </row>
    <row r="131" spans="5:12" ht="12.75">
      <c r="E131">
        <f t="shared" si="9"/>
        <v>6</v>
      </c>
      <c r="F131" s="2">
        <f t="shared" si="14"/>
        <v>34.17891789338223</v>
      </c>
      <c r="G131" s="2">
        <f t="shared" si="15"/>
        <v>0</v>
      </c>
      <c r="H131" s="2">
        <f t="shared" si="10"/>
        <v>0</v>
      </c>
      <c r="I131" s="2">
        <f t="shared" si="11"/>
        <v>0</v>
      </c>
      <c r="J131" s="3">
        <f t="shared" si="8"/>
        <v>0</v>
      </c>
      <c r="K131" s="3">
        <f t="shared" si="12"/>
        <v>0</v>
      </c>
      <c r="L131" s="3">
        <f t="shared" si="13"/>
        <v>0</v>
      </c>
    </row>
    <row r="132" spans="5:12" ht="12.75">
      <c r="E132">
        <f t="shared" si="9"/>
        <v>6.050000000000001</v>
      </c>
      <c r="F132" s="2">
        <f t="shared" si="14"/>
        <v>34.17891789338223</v>
      </c>
      <c r="G132" s="2">
        <f t="shared" si="15"/>
        <v>0</v>
      </c>
      <c r="H132" s="2">
        <f t="shared" si="10"/>
        <v>0</v>
      </c>
      <c r="I132" s="2">
        <f t="shared" si="11"/>
        <v>0</v>
      </c>
      <c r="J132" s="3">
        <f t="shared" si="8"/>
        <v>0</v>
      </c>
      <c r="K132" s="3">
        <f t="shared" si="12"/>
        <v>0</v>
      </c>
      <c r="L132" s="3">
        <f t="shared" si="13"/>
        <v>0</v>
      </c>
    </row>
    <row r="133" spans="5:12" ht="12.75">
      <c r="E133">
        <f t="shared" si="9"/>
        <v>6.1000000000000005</v>
      </c>
      <c r="F133" s="2">
        <f t="shared" si="14"/>
        <v>34.17891789338223</v>
      </c>
      <c r="G133" s="2">
        <f t="shared" si="15"/>
        <v>0</v>
      </c>
      <c r="H133" s="2">
        <f t="shared" si="10"/>
        <v>0</v>
      </c>
      <c r="I133" s="2">
        <f t="shared" si="11"/>
        <v>0</v>
      </c>
      <c r="J133" s="3">
        <f t="shared" si="8"/>
        <v>0</v>
      </c>
      <c r="K133" s="3">
        <f t="shared" si="12"/>
        <v>0</v>
      </c>
      <c r="L133" s="3">
        <f t="shared" si="13"/>
        <v>0</v>
      </c>
    </row>
    <row r="134" spans="5:12" ht="12.75">
      <c r="E134">
        <f t="shared" si="9"/>
        <v>6.15</v>
      </c>
      <c r="F134" s="2">
        <f t="shared" si="14"/>
        <v>34.17891789338223</v>
      </c>
      <c r="G134" s="2">
        <f t="shared" si="15"/>
        <v>0</v>
      </c>
      <c r="H134" s="2">
        <f t="shared" si="10"/>
        <v>0</v>
      </c>
      <c r="I134" s="2">
        <f t="shared" si="11"/>
        <v>0</v>
      </c>
      <c r="J134" s="3">
        <f t="shared" si="8"/>
        <v>0</v>
      </c>
      <c r="K134" s="3">
        <f t="shared" si="12"/>
        <v>0</v>
      </c>
      <c r="L134" s="3">
        <f t="shared" si="13"/>
        <v>0</v>
      </c>
    </row>
    <row r="135" spans="5:12" ht="12.75">
      <c r="E135">
        <f t="shared" si="9"/>
        <v>6.2</v>
      </c>
      <c r="F135" s="2">
        <f t="shared" si="14"/>
        <v>34.17891789338223</v>
      </c>
      <c r="G135" s="2">
        <f t="shared" si="15"/>
        <v>0</v>
      </c>
      <c r="H135" s="2">
        <f t="shared" si="10"/>
        <v>0</v>
      </c>
      <c r="I135" s="2">
        <f t="shared" si="11"/>
        <v>0</v>
      </c>
      <c r="J135" s="3">
        <f t="shared" si="8"/>
        <v>0</v>
      </c>
      <c r="K135" s="3">
        <f t="shared" si="12"/>
        <v>0</v>
      </c>
      <c r="L135" s="3">
        <f t="shared" si="13"/>
        <v>0</v>
      </c>
    </row>
    <row r="136" spans="5:12" ht="12.75">
      <c r="E136">
        <f t="shared" si="9"/>
        <v>6.25</v>
      </c>
      <c r="F136" s="2">
        <f t="shared" si="14"/>
        <v>34.17891789338223</v>
      </c>
      <c r="G136" s="2">
        <f t="shared" si="15"/>
        <v>0</v>
      </c>
      <c r="H136" s="2">
        <f t="shared" si="10"/>
        <v>0</v>
      </c>
      <c r="I136" s="2">
        <f t="shared" si="11"/>
        <v>0</v>
      </c>
      <c r="J136" s="3">
        <f t="shared" si="8"/>
        <v>0</v>
      </c>
      <c r="K136" s="3">
        <f t="shared" si="12"/>
        <v>0</v>
      </c>
      <c r="L136" s="3">
        <f t="shared" si="13"/>
        <v>0</v>
      </c>
    </row>
    <row r="137" spans="5:12" ht="12.75">
      <c r="E137">
        <f t="shared" si="9"/>
        <v>6.300000000000001</v>
      </c>
      <c r="F137" s="2">
        <f t="shared" si="14"/>
        <v>34.17891789338223</v>
      </c>
      <c r="G137" s="2">
        <f t="shared" si="15"/>
        <v>0</v>
      </c>
      <c r="H137" s="2">
        <f t="shared" si="10"/>
        <v>0</v>
      </c>
      <c r="I137" s="2">
        <f t="shared" si="11"/>
        <v>0</v>
      </c>
      <c r="J137" s="3">
        <f t="shared" si="8"/>
        <v>0</v>
      </c>
      <c r="K137" s="3">
        <f t="shared" si="12"/>
        <v>0</v>
      </c>
      <c r="L137" s="3">
        <f t="shared" si="13"/>
        <v>0</v>
      </c>
    </row>
    <row r="138" spans="5:12" ht="12.75">
      <c r="E138">
        <f t="shared" si="9"/>
        <v>6.3500000000000005</v>
      </c>
      <c r="F138" s="2">
        <f t="shared" si="14"/>
        <v>34.17891789338223</v>
      </c>
      <c r="G138" s="2">
        <f t="shared" si="15"/>
        <v>0</v>
      </c>
      <c r="H138" s="2">
        <f t="shared" si="10"/>
        <v>0</v>
      </c>
      <c r="I138" s="2">
        <f t="shared" si="11"/>
        <v>0</v>
      </c>
      <c r="J138" s="3">
        <f t="shared" si="8"/>
        <v>0</v>
      </c>
      <c r="K138" s="3">
        <f t="shared" si="12"/>
        <v>0</v>
      </c>
      <c r="L138" s="3">
        <f t="shared" si="13"/>
        <v>0</v>
      </c>
    </row>
    <row r="139" spans="5:12" ht="12.75">
      <c r="E139">
        <f t="shared" si="9"/>
        <v>6.4</v>
      </c>
      <c r="F139" s="2">
        <f t="shared" si="14"/>
        <v>34.17891789338223</v>
      </c>
      <c r="G139" s="2">
        <f t="shared" si="15"/>
        <v>0</v>
      </c>
      <c r="H139" s="2">
        <f t="shared" si="10"/>
        <v>0</v>
      </c>
      <c r="I139" s="2">
        <f t="shared" si="11"/>
        <v>0</v>
      </c>
      <c r="J139" s="3">
        <f t="shared" si="8"/>
        <v>0</v>
      </c>
      <c r="K139" s="3">
        <f t="shared" si="12"/>
        <v>0</v>
      </c>
      <c r="L139" s="3">
        <f t="shared" si="13"/>
        <v>0</v>
      </c>
    </row>
    <row r="140" spans="5:12" ht="12.75">
      <c r="E140">
        <f t="shared" si="9"/>
        <v>6.45</v>
      </c>
      <c r="F140" s="2">
        <f t="shared" si="14"/>
        <v>34.17891789338223</v>
      </c>
      <c r="G140" s="2">
        <f t="shared" si="15"/>
        <v>0</v>
      </c>
      <c r="H140" s="2">
        <f t="shared" si="10"/>
        <v>0</v>
      </c>
      <c r="I140" s="2">
        <f t="shared" si="11"/>
        <v>0</v>
      </c>
      <c r="J140" s="3">
        <f aca="true" t="shared" si="16" ref="J140:J203">SQRT(H140*H140+I140*I140)</f>
        <v>0</v>
      </c>
      <c r="K140" s="3">
        <f t="shared" si="12"/>
        <v>0</v>
      </c>
      <c r="L140" s="3">
        <f t="shared" si="13"/>
        <v>0</v>
      </c>
    </row>
    <row r="141" spans="5:12" ht="12.75">
      <c r="E141">
        <f aca="true" t="shared" si="17" ref="E141:E204">(ROW()-11)*$C$17</f>
        <v>6.5</v>
      </c>
      <c r="F141" s="2">
        <f t="shared" si="14"/>
        <v>34.17891789338223</v>
      </c>
      <c r="G141" s="2">
        <f t="shared" si="15"/>
        <v>0</v>
      </c>
      <c r="H141" s="2">
        <f aca="true" t="shared" si="18" ref="H141:H204">IF(G141&gt;=0,H140+$C$17*K140,0)</f>
        <v>0</v>
      </c>
      <c r="I141" s="2">
        <f aca="true" t="shared" si="19" ref="I141:I204">IF(G141&gt;=0,I140+$C$17*L140,0)</f>
        <v>0</v>
      </c>
      <c r="J141" s="3">
        <f t="shared" si="16"/>
        <v>0</v>
      </c>
      <c r="K141" s="3">
        <f aca="true" t="shared" si="20" ref="K141:K204">IF(G141&gt;0,(-1)*(0.5*$C$12*$C$13*$C$14*J141*J141*(H141/J141)/$C$15),0)</f>
        <v>0</v>
      </c>
      <c r="L141" s="3">
        <f aca="true" t="shared" si="21" ref="L141:L204">IF(G141&gt;0,(-1)*(0.5*$C$12*$C$13*$C$14*J141*J141*(I141/J141)/$C$15)-9.81,0)</f>
        <v>0</v>
      </c>
    </row>
    <row r="142" spans="5:12" ht="12.75">
      <c r="E142">
        <f t="shared" si="17"/>
        <v>6.550000000000001</v>
      </c>
      <c r="F142" s="2">
        <f aca="true" t="shared" si="22" ref="F142:F205">IF(G142&gt;0,F141+$C$17*H141,F141)</f>
        <v>34.17891789338223</v>
      </c>
      <c r="G142" s="2">
        <f aca="true" t="shared" si="23" ref="G142:G205">IF(G141&gt;0,I141*$C$17+G141,0)</f>
        <v>0</v>
      </c>
      <c r="H142" s="2">
        <f t="shared" si="18"/>
        <v>0</v>
      </c>
      <c r="I142" s="2">
        <f t="shared" si="19"/>
        <v>0</v>
      </c>
      <c r="J142" s="3">
        <f t="shared" si="16"/>
        <v>0</v>
      </c>
      <c r="K142" s="3">
        <f t="shared" si="20"/>
        <v>0</v>
      </c>
      <c r="L142" s="3">
        <f t="shared" si="21"/>
        <v>0</v>
      </c>
    </row>
    <row r="143" spans="5:12" ht="12.75">
      <c r="E143">
        <f t="shared" si="17"/>
        <v>6.6000000000000005</v>
      </c>
      <c r="F143" s="2">
        <f t="shared" si="22"/>
        <v>34.17891789338223</v>
      </c>
      <c r="G143" s="2">
        <f t="shared" si="23"/>
        <v>0</v>
      </c>
      <c r="H143" s="2">
        <f t="shared" si="18"/>
        <v>0</v>
      </c>
      <c r="I143" s="2">
        <f t="shared" si="19"/>
        <v>0</v>
      </c>
      <c r="J143" s="3">
        <f t="shared" si="16"/>
        <v>0</v>
      </c>
      <c r="K143" s="3">
        <f t="shared" si="20"/>
        <v>0</v>
      </c>
      <c r="L143" s="3">
        <f t="shared" si="21"/>
        <v>0</v>
      </c>
    </row>
    <row r="144" spans="5:12" ht="12.75">
      <c r="E144">
        <f t="shared" si="17"/>
        <v>6.65</v>
      </c>
      <c r="F144" s="2">
        <f t="shared" si="22"/>
        <v>34.17891789338223</v>
      </c>
      <c r="G144" s="2">
        <f t="shared" si="23"/>
        <v>0</v>
      </c>
      <c r="H144" s="2">
        <f t="shared" si="18"/>
        <v>0</v>
      </c>
      <c r="I144" s="2">
        <f t="shared" si="19"/>
        <v>0</v>
      </c>
      <c r="J144" s="3">
        <f t="shared" si="16"/>
        <v>0</v>
      </c>
      <c r="K144" s="3">
        <f t="shared" si="20"/>
        <v>0</v>
      </c>
      <c r="L144" s="3">
        <f t="shared" si="21"/>
        <v>0</v>
      </c>
    </row>
    <row r="145" spans="5:12" ht="12.75">
      <c r="E145">
        <f t="shared" si="17"/>
        <v>6.7</v>
      </c>
      <c r="F145" s="2">
        <f t="shared" si="22"/>
        <v>34.17891789338223</v>
      </c>
      <c r="G145" s="2">
        <f t="shared" si="23"/>
        <v>0</v>
      </c>
      <c r="H145" s="2">
        <f t="shared" si="18"/>
        <v>0</v>
      </c>
      <c r="I145" s="2">
        <f t="shared" si="19"/>
        <v>0</v>
      </c>
      <c r="J145" s="3">
        <f t="shared" si="16"/>
        <v>0</v>
      </c>
      <c r="K145" s="3">
        <f t="shared" si="20"/>
        <v>0</v>
      </c>
      <c r="L145" s="3">
        <f t="shared" si="21"/>
        <v>0</v>
      </c>
    </row>
    <row r="146" spans="5:12" ht="12.75">
      <c r="E146">
        <f t="shared" si="17"/>
        <v>6.75</v>
      </c>
      <c r="F146" s="2">
        <f t="shared" si="22"/>
        <v>34.17891789338223</v>
      </c>
      <c r="G146" s="2">
        <f t="shared" si="23"/>
        <v>0</v>
      </c>
      <c r="H146" s="2">
        <f t="shared" si="18"/>
        <v>0</v>
      </c>
      <c r="I146" s="2">
        <f t="shared" si="19"/>
        <v>0</v>
      </c>
      <c r="J146" s="3">
        <f t="shared" si="16"/>
        <v>0</v>
      </c>
      <c r="K146" s="3">
        <f t="shared" si="20"/>
        <v>0</v>
      </c>
      <c r="L146" s="3">
        <f t="shared" si="21"/>
        <v>0</v>
      </c>
    </row>
    <row r="147" spans="5:12" ht="12.75">
      <c r="E147">
        <f t="shared" si="17"/>
        <v>6.800000000000001</v>
      </c>
      <c r="F147" s="2">
        <f t="shared" si="22"/>
        <v>34.17891789338223</v>
      </c>
      <c r="G147" s="2">
        <f t="shared" si="23"/>
        <v>0</v>
      </c>
      <c r="H147" s="2">
        <f t="shared" si="18"/>
        <v>0</v>
      </c>
      <c r="I147" s="2">
        <f t="shared" si="19"/>
        <v>0</v>
      </c>
      <c r="J147" s="3">
        <f t="shared" si="16"/>
        <v>0</v>
      </c>
      <c r="K147" s="3">
        <f t="shared" si="20"/>
        <v>0</v>
      </c>
      <c r="L147" s="3">
        <f t="shared" si="21"/>
        <v>0</v>
      </c>
    </row>
    <row r="148" spans="5:12" ht="12.75">
      <c r="E148">
        <f t="shared" si="17"/>
        <v>6.8500000000000005</v>
      </c>
      <c r="F148" s="2">
        <f t="shared" si="22"/>
        <v>34.17891789338223</v>
      </c>
      <c r="G148" s="2">
        <f t="shared" si="23"/>
        <v>0</v>
      </c>
      <c r="H148" s="2">
        <f t="shared" si="18"/>
        <v>0</v>
      </c>
      <c r="I148" s="2">
        <f t="shared" si="19"/>
        <v>0</v>
      </c>
      <c r="J148" s="3">
        <f t="shared" si="16"/>
        <v>0</v>
      </c>
      <c r="K148" s="3">
        <f t="shared" si="20"/>
        <v>0</v>
      </c>
      <c r="L148" s="3">
        <f t="shared" si="21"/>
        <v>0</v>
      </c>
    </row>
    <row r="149" spans="5:12" ht="12.75">
      <c r="E149">
        <f t="shared" si="17"/>
        <v>6.9</v>
      </c>
      <c r="F149" s="2">
        <f t="shared" si="22"/>
        <v>34.17891789338223</v>
      </c>
      <c r="G149" s="2">
        <f t="shared" si="23"/>
        <v>0</v>
      </c>
      <c r="H149" s="2">
        <f t="shared" si="18"/>
        <v>0</v>
      </c>
      <c r="I149" s="2">
        <f t="shared" si="19"/>
        <v>0</v>
      </c>
      <c r="J149" s="3">
        <f t="shared" si="16"/>
        <v>0</v>
      </c>
      <c r="K149" s="3">
        <f t="shared" si="20"/>
        <v>0</v>
      </c>
      <c r="L149" s="3">
        <f t="shared" si="21"/>
        <v>0</v>
      </c>
    </row>
    <row r="150" spans="5:12" ht="12.75">
      <c r="E150">
        <f t="shared" si="17"/>
        <v>6.95</v>
      </c>
      <c r="F150" s="2">
        <f t="shared" si="22"/>
        <v>34.17891789338223</v>
      </c>
      <c r="G150" s="2">
        <f t="shared" si="23"/>
        <v>0</v>
      </c>
      <c r="H150" s="2">
        <f t="shared" si="18"/>
        <v>0</v>
      </c>
      <c r="I150" s="2">
        <f t="shared" si="19"/>
        <v>0</v>
      </c>
      <c r="J150" s="3">
        <f t="shared" si="16"/>
        <v>0</v>
      </c>
      <c r="K150" s="3">
        <f t="shared" si="20"/>
        <v>0</v>
      </c>
      <c r="L150" s="3">
        <f t="shared" si="21"/>
        <v>0</v>
      </c>
    </row>
    <row r="151" spans="5:12" ht="12.75">
      <c r="E151">
        <f t="shared" si="17"/>
        <v>7</v>
      </c>
      <c r="F151" s="2">
        <f t="shared" si="22"/>
        <v>34.17891789338223</v>
      </c>
      <c r="G151" s="2">
        <f t="shared" si="23"/>
        <v>0</v>
      </c>
      <c r="H151" s="2">
        <f t="shared" si="18"/>
        <v>0</v>
      </c>
      <c r="I151" s="2">
        <f t="shared" si="19"/>
        <v>0</v>
      </c>
      <c r="J151" s="3">
        <f t="shared" si="16"/>
        <v>0</v>
      </c>
      <c r="K151" s="3">
        <f t="shared" si="20"/>
        <v>0</v>
      </c>
      <c r="L151" s="3">
        <f t="shared" si="21"/>
        <v>0</v>
      </c>
    </row>
    <row r="152" spans="5:12" ht="12.75">
      <c r="E152">
        <f t="shared" si="17"/>
        <v>7.050000000000001</v>
      </c>
      <c r="F152" s="2">
        <f t="shared" si="22"/>
        <v>34.17891789338223</v>
      </c>
      <c r="G152" s="2">
        <f t="shared" si="23"/>
        <v>0</v>
      </c>
      <c r="H152" s="2">
        <f t="shared" si="18"/>
        <v>0</v>
      </c>
      <c r="I152" s="2">
        <f t="shared" si="19"/>
        <v>0</v>
      </c>
      <c r="J152" s="3">
        <f t="shared" si="16"/>
        <v>0</v>
      </c>
      <c r="K152" s="3">
        <f t="shared" si="20"/>
        <v>0</v>
      </c>
      <c r="L152" s="3">
        <f t="shared" si="21"/>
        <v>0</v>
      </c>
    </row>
    <row r="153" spans="5:12" ht="12.75">
      <c r="E153">
        <f t="shared" si="17"/>
        <v>7.1000000000000005</v>
      </c>
      <c r="F153" s="2">
        <f t="shared" si="22"/>
        <v>34.17891789338223</v>
      </c>
      <c r="G153" s="2">
        <f t="shared" si="23"/>
        <v>0</v>
      </c>
      <c r="H153" s="2">
        <f t="shared" si="18"/>
        <v>0</v>
      </c>
      <c r="I153" s="2">
        <f t="shared" si="19"/>
        <v>0</v>
      </c>
      <c r="J153" s="3">
        <f t="shared" si="16"/>
        <v>0</v>
      </c>
      <c r="K153" s="3">
        <f t="shared" si="20"/>
        <v>0</v>
      </c>
      <c r="L153" s="3">
        <f t="shared" si="21"/>
        <v>0</v>
      </c>
    </row>
    <row r="154" spans="5:12" ht="12.75">
      <c r="E154">
        <f t="shared" si="17"/>
        <v>7.15</v>
      </c>
      <c r="F154" s="2">
        <f t="shared" si="22"/>
        <v>34.17891789338223</v>
      </c>
      <c r="G154" s="2">
        <f t="shared" si="23"/>
        <v>0</v>
      </c>
      <c r="H154" s="2">
        <f t="shared" si="18"/>
        <v>0</v>
      </c>
      <c r="I154" s="2">
        <f t="shared" si="19"/>
        <v>0</v>
      </c>
      <c r="J154" s="3">
        <f t="shared" si="16"/>
        <v>0</v>
      </c>
      <c r="K154" s="3">
        <f t="shared" si="20"/>
        <v>0</v>
      </c>
      <c r="L154" s="3">
        <f t="shared" si="21"/>
        <v>0</v>
      </c>
    </row>
    <row r="155" spans="5:12" ht="12.75">
      <c r="E155">
        <f t="shared" si="17"/>
        <v>7.2</v>
      </c>
      <c r="F155" s="2">
        <f t="shared" si="22"/>
        <v>34.17891789338223</v>
      </c>
      <c r="G155" s="2">
        <f t="shared" si="23"/>
        <v>0</v>
      </c>
      <c r="H155" s="2">
        <f t="shared" si="18"/>
        <v>0</v>
      </c>
      <c r="I155" s="2">
        <f t="shared" si="19"/>
        <v>0</v>
      </c>
      <c r="J155" s="3">
        <f t="shared" si="16"/>
        <v>0</v>
      </c>
      <c r="K155" s="3">
        <f t="shared" si="20"/>
        <v>0</v>
      </c>
      <c r="L155" s="3">
        <f t="shared" si="21"/>
        <v>0</v>
      </c>
    </row>
    <row r="156" spans="5:12" ht="12.75">
      <c r="E156">
        <f t="shared" si="17"/>
        <v>7.25</v>
      </c>
      <c r="F156" s="2">
        <f t="shared" si="22"/>
        <v>34.17891789338223</v>
      </c>
      <c r="G156" s="2">
        <f t="shared" si="23"/>
        <v>0</v>
      </c>
      <c r="H156" s="2">
        <f t="shared" si="18"/>
        <v>0</v>
      </c>
      <c r="I156" s="2">
        <f t="shared" si="19"/>
        <v>0</v>
      </c>
      <c r="J156" s="3">
        <f t="shared" si="16"/>
        <v>0</v>
      </c>
      <c r="K156" s="3">
        <f t="shared" si="20"/>
        <v>0</v>
      </c>
      <c r="L156" s="3">
        <f t="shared" si="21"/>
        <v>0</v>
      </c>
    </row>
    <row r="157" spans="5:12" ht="12.75">
      <c r="E157">
        <f t="shared" si="17"/>
        <v>7.300000000000001</v>
      </c>
      <c r="F157" s="2">
        <f t="shared" si="22"/>
        <v>34.17891789338223</v>
      </c>
      <c r="G157" s="2">
        <f t="shared" si="23"/>
        <v>0</v>
      </c>
      <c r="H157" s="2">
        <f t="shared" si="18"/>
        <v>0</v>
      </c>
      <c r="I157" s="2">
        <f t="shared" si="19"/>
        <v>0</v>
      </c>
      <c r="J157" s="3">
        <f t="shared" si="16"/>
        <v>0</v>
      </c>
      <c r="K157" s="3">
        <f t="shared" si="20"/>
        <v>0</v>
      </c>
      <c r="L157" s="3">
        <f t="shared" si="21"/>
        <v>0</v>
      </c>
    </row>
    <row r="158" spans="5:12" ht="12.75">
      <c r="E158">
        <f t="shared" si="17"/>
        <v>7.3500000000000005</v>
      </c>
      <c r="F158" s="2">
        <f t="shared" si="22"/>
        <v>34.17891789338223</v>
      </c>
      <c r="G158" s="2">
        <f t="shared" si="23"/>
        <v>0</v>
      </c>
      <c r="H158" s="2">
        <f t="shared" si="18"/>
        <v>0</v>
      </c>
      <c r="I158" s="2">
        <f t="shared" si="19"/>
        <v>0</v>
      </c>
      <c r="J158" s="3">
        <f t="shared" si="16"/>
        <v>0</v>
      </c>
      <c r="K158" s="3">
        <f t="shared" si="20"/>
        <v>0</v>
      </c>
      <c r="L158" s="3">
        <f t="shared" si="21"/>
        <v>0</v>
      </c>
    </row>
    <row r="159" spans="5:12" ht="12.75">
      <c r="E159">
        <f t="shared" si="17"/>
        <v>7.4</v>
      </c>
      <c r="F159" s="2">
        <f t="shared" si="22"/>
        <v>34.17891789338223</v>
      </c>
      <c r="G159" s="2">
        <f t="shared" si="23"/>
        <v>0</v>
      </c>
      <c r="H159" s="2">
        <f t="shared" si="18"/>
        <v>0</v>
      </c>
      <c r="I159" s="2">
        <f t="shared" si="19"/>
        <v>0</v>
      </c>
      <c r="J159" s="3">
        <f t="shared" si="16"/>
        <v>0</v>
      </c>
      <c r="K159" s="3">
        <f t="shared" si="20"/>
        <v>0</v>
      </c>
      <c r="L159" s="3">
        <f t="shared" si="21"/>
        <v>0</v>
      </c>
    </row>
    <row r="160" spans="5:12" ht="12.75">
      <c r="E160">
        <f t="shared" si="17"/>
        <v>7.45</v>
      </c>
      <c r="F160" s="2">
        <f t="shared" si="22"/>
        <v>34.17891789338223</v>
      </c>
      <c r="G160" s="2">
        <f t="shared" si="23"/>
        <v>0</v>
      </c>
      <c r="H160" s="2">
        <f t="shared" si="18"/>
        <v>0</v>
      </c>
      <c r="I160" s="2">
        <f t="shared" si="19"/>
        <v>0</v>
      </c>
      <c r="J160" s="3">
        <f t="shared" si="16"/>
        <v>0</v>
      </c>
      <c r="K160" s="3">
        <f t="shared" si="20"/>
        <v>0</v>
      </c>
      <c r="L160" s="3">
        <f t="shared" si="21"/>
        <v>0</v>
      </c>
    </row>
    <row r="161" spans="5:12" ht="12.75">
      <c r="E161">
        <f t="shared" si="17"/>
        <v>7.5</v>
      </c>
      <c r="F161" s="2">
        <f t="shared" si="22"/>
        <v>34.17891789338223</v>
      </c>
      <c r="G161" s="2">
        <f t="shared" si="23"/>
        <v>0</v>
      </c>
      <c r="H161" s="2">
        <f t="shared" si="18"/>
        <v>0</v>
      </c>
      <c r="I161" s="2">
        <f t="shared" si="19"/>
        <v>0</v>
      </c>
      <c r="J161" s="3">
        <f t="shared" si="16"/>
        <v>0</v>
      </c>
      <c r="K161" s="3">
        <f t="shared" si="20"/>
        <v>0</v>
      </c>
      <c r="L161" s="3">
        <f t="shared" si="21"/>
        <v>0</v>
      </c>
    </row>
    <row r="162" spans="5:12" ht="12.75">
      <c r="E162">
        <f t="shared" si="17"/>
        <v>7.550000000000001</v>
      </c>
      <c r="F162" s="2">
        <f t="shared" si="22"/>
        <v>34.17891789338223</v>
      </c>
      <c r="G162" s="2">
        <f t="shared" si="23"/>
        <v>0</v>
      </c>
      <c r="H162" s="2">
        <f t="shared" si="18"/>
        <v>0</v>
      </c>
      <c r="I162" s="2">
        <f t="shared" si="19"/>
        <v>0</v>
      </c>
      <c r="J162" s="3">
        <f t="shared" si="16"/>
        <v>0</v>
      </c>
      <c r="K162" s="3">
        <f t="shared" si="20"/>
        <v>0</v>
      </c>
      <c r="L162" s="3">
        <f t="shared" si="21"/>
        <v>0</v>
      </c>
    </row>
    <row r="163" spans="5:12" ht="12.75">
      <c r="E163">
        <f t="shared" si="17"/>
        <v>7.6000000000000005</v>
      </c>
      <c r="F163" s="2">
        <f t="shared" si="22"/>
        <v>34.17891789338223</v>
      </c>
      <c r="G163" s="2">
        <f t="shared" si="23"/>
        <v>0</v>
      </c>
      <c r="H163" s="2">
        <f t="shared" si="18"/>
        <v>0</v>
      </c>
      <c r="I163" s="2">
        <f t="shared" si="19"/>
        <v>0</v>
      </c>
      <c r="J163" s="3">
        <f t="shared" si="16"/>
        <v>0</v>
      </c>
      <c r="K163" s="3">
        <f t="shared" si="20"/>
        <v>0</v>
      </c>
      <c r="L163" s="3">
        <f t="shared" si="21"/>
        <v>0</v>
      </c>
    </row>
    <row r="164" spans="5:12" ht="12.75">
      <c r="E164">
        <f t="shared" si="17"/>
        <v>7.65</v>
      </c>
      <c r="F164" s="2">
        <f t="shared" si="22"/>
        <v>34.17891789338223</v>
      </c>
      <c r="G164" s="2">
        <f t="shared" si="23"/>
        <v>0</v>
      </c>
      <c r="H164" s="2">
        <f t="shared" si="18"/>
        <v>0</v>
      </c>
      <c r="I164" s="2">
        <f t="shared" si="19"/>
        <v>0</v>
      </c>
      <c r="J164" s="3">
        <f t="shared" si="16"/>
        <v>0</v>
      </c>
      <c r="K164" s="3">
        <f t="shared" si="20"/>
        <v>0</v>
      </c>
      <c r="L164" s="3">
        <f t="shared" si="21"/>
        <v>0</v>
      </c>
    </row>
    <row r="165" spans="5:12" ht="12.75">
      <c r="E165">
        <f t="shared" si="17"/>
        <v>7.7</v>
      </c>
      <c r="F165" s="2">
        <f t="shared" si="22"/>
        <v>34.17891789338223</v>
      </c>
      <c r="G165" s="2">
        <f t="shared" si="23"/>
        <v>0</v>
      </c>
      <c r="H165" s="2">
        <f t="shared" si="18"/>
        <v>0</v>
      </c>
      <c r="I165" s="2">
        <f t="shared" si="19"/>
        <v>0</v>
      </c>
      <c r="J165" s="3">
        <f t="shared" si="16"/>
        <v>0</v>
      </c>
      <c r="K165" s="3">
        <f t="shared" si="20"/>
        <v>0</v>
      </c>
      <c r="L165" s="3">
        <f t="shared" si="21"/>
        <v>0</v>
      </c>
    </row>
    <row r="166" spans="5:12" ht="12.75">
      <c r="E166">
        <f t="shared" si="17"/>
        <v>7.75</v>
      </c>
      <c r="F166" s="2">
        <f t="shared" si="22"/>
        <v>34.17891789338223</v>
      </c>
      <c r="G166" s="2">
        <f t="shared" si="23"/>
        <v>0</v>
      </c>
      <c r="H166" s="2">
        <f t="shared" si="18"/>
        <v>0</v>
      </c>
      <c r="I166" s="2">
        <f t="shared" si="19"/>
        <v>0</v>
      </c>
      <c r="J166" s="3">
        <f t="shared" si="16"/>
        <v>0</v>
      </c>
      <c r="K166" s="3">
        <f t="shared" si="20"/>
        <v>0</v>
      </c>
      <c r="L166" s="3">
        <f t="shared" si="21"/>
        <v>0</v>
      </c>
    </row>
    <row r="167" spans="5:12" ht="12.75">
      <c r="E167">
        <f t="shared" si="17"/>
        <v>7.800000000000001</v>
      </c>
      <c r="F167" s="2">
        <f t="shared" si="22"/>
        <v>34.17891789338223</v>
      </c>
      <c r="G167" s="2">
        <f t="shared" si="23"/>
        <v>0</v>
      </c>
      <c r="H167" s="2">
        <f t="shared" si="18"/>
        <v>0</v>
      </c>
      <c r="I167" s="2">
        <f t="shared" si="19"/>
        <v>0</v>
      </c>
      <c r="J167" s="3">
        <f t="shared" si="16"/>
        <v>0</v>
      </c>
      <c r="K167" s="3">
        <f t="shared" si="20"/>
        <v>0</v>
      </c>
      <c r="L167" s="3">
        <f t="shared" si="21"/>
        <v>0</v>
      </c>
    </row>
    <row r="168" spans="5:12" ht="12.75">
      <c r="E168">
        <f t="shared" si="17"/>
        <v>7.8500000000000005</v>
      </c>
      <c r="F168" s="2">
        <f t="shared" si="22"/>
        <v>34.17891789338223</v>
      </c>
      <c r="G168" s="2">
        <f t="shared" si="23"/>
        <v>0</v>
      </c>
      <c r="H168" s="2">
        <f t="shared" si="18"/>
        <v>0</v>
      </c>
      <c r="I168" s="2">
        <f t="shared" si="19"/>
        <v>0</v>
      </c>
      <c r="J168" s="3">
        <f t="shared" si="16"/>
        <v>0</v>
      </c>
      <c r="K168" s="3">
        <f t="shared" si="20"/>
        <v>0</v>
      </c>
      <c r="L168" s="3">
        <f t="shared" si="21"/>
        <v>0</v>
      </c>
    </row>
    <row r="169" spans="5:12" ht="12.75">
      <c r="E169">
        <f t="shared" si="17"/>
        <v>7.9</v>
      </c>
      <c r="F169" s="2">
        <f t="shared" si="22"/>
        <v>34.17891789338223</v>
      </c>
      <c r="G169" s="2">
        <f t="shared" si="23"/>
        <v>0</v>
      </c>
      <c r="H169" s="2">
        <f t="shared" si="18"/>
        <v>0</v>
      </c>
      <c r="I169" s="2">
        <f t="shared" si="19"/>
        <v>0</v>
      </c>
      <c r="J169" s="3">
        <f t="shared" si="16"/>
        <v>0</v>
      </c>
      <c r="K169" s="3">
        <f t="shared" si="20"/>
        <v>0</v>
      </c>
      <c r="L169" s="3">
        <f t="shared" si="21"/>
        <v>0</v>
      </c>
    </row>
    <row r="170" spans="5:12" ht="12.75">
      <c r="E170">
        <f t="shared" si="17"/>
        <v>7.95</v>
      </c>
      <c r="F170" s="2">
        <f t="shared" si="22"/>
        <v>34.17891789338223</v>
      </c>
      <c r="G170" s="2">
        <f t="shared" si="23"/>
        <v>0</v>
      </c>
      <c r="H170" s="2">
        <f t="shared" si="18"/>
        <v>0</v>
      </c>
      <c r="I170" s="2">
        <f t="shared" si="19"/>
        <v>0</v>
      </c>
      <c r="J170" s="3">
        <f t="shared" si="16"/>
        <v>0</v>
      </c>
      <c r="K170" s="3">
        <f t="shared" si="20"/>
        <v>0</v>
      </c>
      <c r="L170" s="3">
        <f t="shared" si="21"/>
        <v>0</v>
      </c>
    </row>
    <row r="171" spans="5:12" ht="12.75">
      <c r="E171">
        <f t="shared" si="17"/>
        <v>8</v>
      </c>
      <c r="F171" s="2">
        <f t="shared" si="22"/>
        <v>34.17891789338223</v>
      </c>
      <c r="G171" s="2">
        <f t="shared" si="23"/>
        <v>0</v>
      </c>
      <c r="H171" s="2">
        <f t="shared" si="18"/>
        <v>0</v>
      </c>
      <c r="I171" s="2">
        <f t="shared" si="19"/>
        <v>0</v>
      </c>
      <c r="J171" s="3">
        <f t="shared" si="16"/>
        <v>0</v>
      </c>
      <c r="K171" s="3">
        <f t="shared" si="20"/>
        <v>0</v>
      </c>
      <c r="L171" s="3">
        <f t="shared" si="21"/>
        <v>0</v>
      </c>
    </row>
    <row r="172" spans="5:12" ht="12.75">
      <c r="E172">
        <f t="shared" si="17"/>
        <v>8.05</v>
      </c>
      <c r="F172" s="2">
        <f t="shared" si="22"/>
        <v>34.17891789338223</v>
      </c>
      <c r="G172" s="2">
        <f t="shared" si="23"/>
        <v>0</v>
      </c>
      <c r="H172" s="2">
        <f t="shared" si="18"/>
        <v>0</v>
      </c>
      <c r="I172" s="2">
        <f t="shared" si="19"/>
        <v>0</v>
      </c>
      <c r="J172" s="3">
        <f t="shared" si="16"/>
        <v>0</v>
      </c>
      <c r="K172" s="3">
        <f t="shared" si="20"/>
        <v>0</v>
      </c>
      <c r="L172" s="3">
        <f t="shared" si="21"/>
        <v>0</v>
      </c>
    </row>
    <row r="173" spans="5:12" ht="12.75">
      <c r="E173">
        <f t="shared" si="17"/>
        <v>8.1</v>
      </c>
      <c r="F173" s="2">
        <f t="shared" si="22"/>
        <v>34.17891789338223</v>
      </c>
      <c r="G173" s="2">
        <f t="shared" si="23"/>
        <v>0</v>
      </c>
      <c r="H173" s="2">
        <f t="shared" si="18"/>
        <v>0</v>
      </c>
      <c r="I173" s="2">
        <f t="shared" si="19"/>
        <v>0</v>
      </c>
      <c r="J173" s="3">
        <f t="shared" si="16"/>
        <v>0</v>
      </c>
      <c r="K173" s="3">
        <f t="shared" si="20"/>
        <v>0</v>
      </c>
      <c r="L173" s="3">
        <f t="shared" si="21"/>
        <v>0</v>
      </c>
    </row>
    <row r="174" spans="5:12" ht="12.75">
      <c r="E174">
        <f t="shared" si="17"/>
        <v>8.15</v>
      </c>
      <c r="F174" s="2">
        <f t="shared" si="22"/>
        <v>34.17891789338223</v>
      </c>
      <c r="G174" s="2">
        <f t="shared" si="23"/>
        <v>0</v>
      </c>
      <c r="H174" s="2">
        <f t="shared" si="18"/>
        <v>0</v>
      </c>
      <c r="I174" s="2">
        <f t="shared" si="19"/>
        <v>0</v>
      </c>
      <c r="J174" s="3">
        <f t="shared" si="16"/>
        <v>0</v>
      </c>
      <c r="K174" s="3">
        <f t="shared" si="20"/>
        <v>0</v>
      </c>
      <c r="L174" s="3">
        <f t="shared" si="21"/>
        <v>0</v>
      </c>
    </row>
    <row r="175" spans="5:12" ht="12.75">
      <c r="E175">
        <f t="shared" si="17"/>
        <v>8.200000000000001</v>
      </c>
      <c r="F175" s="2">
        <f t="shared" si="22"/>
        <v>34.17891789338223</v>
      </c>
      <c r="G175" s="2">
        <f t="shared" si="23"/>
        <v>0</v>
      </c>
      <c r="H175" s="2">
        <f t="shared" si="18"/>
        <v>0</v>
      </c>
      <c r="I175" s="2">
        <f t="shared" si="19"/>
        <v>0</v>
      </c>
      <c r="J175" s="3">
        <f t="shared" si="16"/>
        <v>0</v>
      </c>
      <c r="K175" s="3">
        <f t="shared" si="20"/>
        <v>0</v>
      </c>
      <c r="L175" s="3">
        <f t="shared" si="21"/>
        <v>0</v>
      </c>
    </row>
    <row r="176" spans="5:12" ht="12.75">
      <c r="E176">
        <f t="shared" si="17"/>
        <v>8.25</v>
      </c>
      <c r="F176" s="2">
        <f t="shared" si="22"/>
        <v>34.17891789338223</v>
      </c>
      <c r="G176" s="2">
        <f t="shared" si="23"/>
        <v>0</v>
      </c>
      <c r="H176" s="2">
        <f t="shared" si="18"/>
        <v>0</v>
      </c>
      <c r="I176" s="2">
        <f t="shared" si="19"/>
        <v>0</v>
      </c>
      <c r="J176" s="3">
        <f t="shared" si="16"/>
        <v>0</v>
      </c>
      <c r="K176" s="3">
        <f t="shared" si="20"/>
        <v>0</v>
      </c>
      <c r="L176" s="3">
        <f t="shared" si="21"/>
        <v>0</v>
      </c>
    </row>
    <row r="177" spans="5:12" ht="12.75">
      <c r="E177">
        <f t="shared" si="17"/>
        <v>8.3</v>
      </c>
      <c r="F177" s="2">
        <f t="shared" si="22"/>
        <v>34.17891789338223</v>
      </c>
      <c r="G177" s="2">
        <f t="shared" si="23"/>
        <v>0</v>
      </c>
      <c r="H177" s="2">
        <f t="shared" si="18"/>
        <v>0</v>
      </c>
      <c r="I177" s="2">
        <f t="shared" si="19"/>
        <v>0</v>
      </c>
      <c r="J177" s="3">
        <f t="shared" si="16"/>
        <v>0</v>
      </c>
      <c r="K177" s="3">
        <f t="shared" si="20"/>
        <v>0</v>
      </c>
      <c r="L177" s="3">
        <f t="shared" si="21"/>
        <v>0</v>
      </c>
    </row>
    <row r="178" spans="5:12" ht="12.75">
      <c r="E178">
        <f t="shared" si="17"/>
        <v>8.35</v>
      </c>
      <c r="F178" s="2">
        <f t="shared" si="22"/>
        <v>34.17891789338223</v>
      </c>
      <c r="G178" s="2">
        <f t="shared" si="23"/>
        <v>0</v>
      </c>
      <c r="H178" s="2">
        <f t="shared" si="18"/>
        <v>0</v>
      </c>
      <c r="I178" s="2">
        <f t="shared" si="19"/>
        <v>0</v>
      </c>
      <c r="J178" s="3">
        <f t="shared" si="16"/>
        <v>0</v>
      </c>
      <c r="K178" s="3">
        <f t="shared" si="20"/>
        <v>0</v>
      </c>
      <c r="L178" s="3">
        <f t="shared" si="21"/>
        <v>0</v>
      </c>
    </row>
    <row r="179" spans="5:12" ht="12.75">
      <c r="E179">
        <f t="shared" si="17"/>
        <v>8.4</v>
      </c>
      <c r="F179" s="2">
        <f t="shared" si="22"/>
        <v>34.17891789338223</v>
      </c>
      <c r="G179" s="2">
        <f t="shared" si="23"/>
        <v>0</v>
      </c>
      <c r="H179" s="2">
        <f t="shared" si="18"/>
        <v>0</v>
      </c>
      <c r="I179" s="2">
        <f t="shared" si="19"/>
        <v>0</v>
      </c>
      <c r="J179" s="3">
        <f t="shared" si="16"/>
        <v>0</v>
      </c>
      <c r="K179" s="3">
        <f t="shared" si="20"/>
        <v>0</v>
      </c>
      <c r="L179" s="3">
        <f t="shared" si="21"/>
        <v>0</v>
      </c>
    </row>
    <row r="180" spans="5:12" ht="12.75">
      <c r="E180">
        <f t="shared" si="17"/>
        <v>8.450000000000001</v>
      </c>
      <c r="F180" s="2">
        <f t="shared" si="22"/>
        <v>34.17891789338223</v>
      </c>
      <c r="G180" s="2">
        <f t="shared" si="23"/>
        <v>0</v>
      </c>
      <c r="H180" s="2">
        <f t="shared" si="18"/>
        <v>0</v>
      </c>
      <c r="I180" s="2">
        <f t="shared" si="19"/>
        <v>0</v>
      </c>
      <c r="J180" s="3">
        <f t="shared" si="16"/>
        <v>0</v>
      </c>
      <c r="K180" s="3">
        <f t="shared" si="20"/>
        <v>0</v>
      </c>
      <c r="L180" s="3">
        <f t="shared" si="21"/>
        <v>0</v>
      </c>
    </row>
    <row r="181" spans="5:12" ht="12.75">
      <c r="E181">
        <f t="shared" si="17"/>
        <v>8.5</v>
      </c>
      <c r="F181" s="2">
        <f t="shared" si="22"/>
        <v>34.17891789338223</v>
      </c>
      <c r="G181" s="2">
        <f t="shared" si="23"/>
        <v>0</v>
      </c>
      <c r="H181" s="2">
        <f t="shared" si="18"/>
        <v>0</v>
      </c>
      <c r="I181" s="2">
        <f t="shared" si="19"/>
        <v>0</v>
      </c>
      <c r="J181" s="3">
        <f t="shared" si="16"/>
        <v>0</v>
      </c>
      <c r="K181" s="3">
        <f t="shared" si="20"/>
        <v>0</v>
      </c>
      <c r="L181" s="3">
        <f t="shared" si="21"/>
        <v>0</v>
      </c>
    </row>
    <row r="182" spans="5:12" ht="12.75">
      <c r="E182">
        <f t="shared" si="17"/>
        <v>8.55</v>
      </c>
      <c r="F182" s="2">
        <f t="shared" si="22"/>
        <v>34.17891789338223</v>
      </c>
      <c r="G182" s="2">
        <f t="shared" si="23"/>
        <v>0</v>
      </c>
      <c r="H182" s="2">
        <f t="shared" si="18"/>
        <v>0</v>
      </c>
      <c r="I182" s="2">
        <f t="shared" si="19"/>
        <v>0</v>
      </c>
      <c r="J182" s="3">
        <f t="shared" si="16"/>
        <v>0</v>
      </c>
      <c r="K182" s="3">
        <f t="shared" si="20"/>
        <v>0</v>
      </c>
      <c r="L182" s="3">
        <f t="shared" si="21"/>
        <v>0</v>
      </c>
    </row>
    <row r="183" spans="5:12" ht="12.75">
      <c r="E183">
        <f t="shared" si="17"/>
        <v>8.6</v>
      </c>
      <c r="F183" s="2">
        <f t="shared" si="22"/>
        <v>34.17891789338223</v>
      </c>
      <c r="G183" s="2">
        <f t="shared" si="23"/>
        <v>0</v>
      </c>
      <c r="H183" s="2">
        <f t="shared" si="18"/>
        <v>0</v>
      </c>
      <c r="I183" s="2">
        <f t="shared" si="19"/>
        <v>0</v>
      </c>
      <c r="J183" s="3">
        <f t="shared" si="16"/>
        <v>0</v>
      </c>
      <c r="K183" s="3">
        <f t="shared" si="20"/>
        <v>0</v>
      </c>
      <c r="L183" s="3">
        <f t="shared" si="21"/>
        <v>0</v>
      </c>
    </row>
    <row r="184" spans="5:12" ht="12.75">
      <c r="E184">
        <f t="shared" si="17"/>
        <v>8.65</v>
      </c>
      <c r="F184" s="2">
        <f t="shared" si="22"/>
        <v>34.17891789338223</v>
      </c>
      <c r="G184" s="2">
        <f t="shared" si="23"/>
        <v>0</v>
      </c>
      <c r="H184" s="2">
        <f t="shared" si="18"/>
        <v>0</v>
      </c>
      <c r="I184" s="2">
        <f t="shared" si="19"/>
        <v>0</v>
      </c>
      <c r="J184" s="3">
        <f t="shared" si="16"/>
        <v>0</v>
      </c>
      <c r="K184" s="3">
        <f t="shared" si="20"/>
        <v>0</v>
      </c>
      <c r="L184" s="3">
        <f t="shared" si="21"/>
        <v>0</v>
      </c>
    </row>
    <row r="185" spans="5:12" ht="12.75">
      <c r="E185">
        <f t="shared" si="17"/>
        <v>8.700000000000001</v>
      </c>
      <c r="F185" s="2">
        <f t="shared" si="22"/>
        <v>34.17891789338223</v>
      </c>
      <c r="G185" s="2">
        <f t="shared" si="23"/>
        <v>0</v>
      </c>
      <c r="H185" s="2">
        <f t="shared" si="18"/>
        <v>0</v>
      </c>
      <c r="I185" s="2">
        <f t="shared" si="19"/>
        <v>0</v>
      </c>
      <c r="J185" s="3">
        <f t="shared" si="16"/>
        <v>0</v>
      </c>
      <c r="K185" s="3">
        <f t="shared" si="20"/>
        <v>0</v>
      </c>
      <c r="L185" s="3">
        <f t="shared" si="21"/>
        <v>0</v>
      </c>
    </row>
    <row r="186" spans="5:12" ht="12.75">
      <c r="E186">
        <f t="shared" si="17"/>
        <v>8.75</v>
      </c>
      <c r="F186" s="2">
        <f t="shared" si="22"/>
        <v>34.17891789338223</v>
      </c>
      <c r="G186" s="2">
        <f t="shared" si="23"/>
        <v>0</v>
      </c>
      <c r="H186" s="2">
        <f t="shared" si="18"/>
        <v>0</v>
      </c>
      <c r="I186" s="2">
        <f t="shared" si="19"/>
        <v>0</v>
      </c>
      <c r="J186" s="3">
        <f t="shared" si="16"/>
        <v>0</v>
      </c>
      <c r="K186" s="3">
        <f t="shared" si="20"/>
        <v>0</v>
      </c>
      <c r="L186" s="3">
        <f t="shared" si="21"/>
        <v>0</v>
      </c>
    </row>
    <row r="187" spans="5:12" ht="12.75">
      <c r="E187">
        <f t="shared" si="17"/>
        <v>8.8</v>
      </c>
      <c r="F187" s="2">
        <f t="shared" si="22"/>
        <v>34.17891789338223</v>
      </c>
      <c r="G187" s="2">
        <f t="shared" si="23"/>
        <v>0</v>
      </c>
      <c r="H187" s="2">
        <f t="shared" si="18"/>
        <v>0</v>
      </c>
      <c r="I187" s="2">
        <f t="shared" si="19"/>
        <v>0</v>
      </c>
      <c r="J187" s="3">
        <f t="shared" si="16"/>
        <v>0</v>
      </c>
      <c r="K187" s="3">
        <f t="shared" si="20"/>
        <v>0</v>
      </c>
      <c r="L187" s="3">
        <f t="shared" si="21"/>
        <v>0</v>
      </c>
    </row>
    <row r="188" spans="5:12" ht="12.75">
      <c r="E188">
        <f t="shared" si="17"/>
        <v>8.85</v>
      </c>
      <c r="F188" s="2">
        <f t="shared" si="22"/>
        <v>34.17891789338223</v>
      </c>
      <c r="G188" s="2">
        <f t="shared" si="23"/>
        <v>0</v>
      </c>
      <c r="H188" s="2">
        <f t="shared" si="18"/>
        <v>0</v>
      </c>
      <c r="I188" s="2">
        <f t="shared" si="19"/>
        <v>0</v>
      </c>
      <c r="J188" s="3">
        <f t="shared" si="16"/>
        <v>0</v>
      </c>
      <c r="K188" s="3">
        <f t="shared" si="20"/>
        <v>0</v>
      </c>
      <c r="L188" s="3">
        <f t="shared" si="21"/>
        <v>0</v>
      </c>
    </row>
    <row r="189" spans="5:12" ht="12.75">
      <c r="E189">
        <f t="shared" si="17"/>
        <v>8.9</v>
      </c>
      <c r="F189" s="2">
        <f t="shared" si="22"/>
        <v>34.17891789338223</v>
      </c>
      <c r="G189" s="2">
        <f t="shared" si="23"/>
        <v>0</v>
      </c>
      <c r="H189" s="2">
        <f t="shared" si="18"/>
        <v>0</v>
      </c>
      <c r="I189" s="2">
        <f t="shared" si="19"/>
        <v>0</v>
      </c>
      <c r="J189" s="3">
        <f t="shared" si="16"/>
        <v>0</v>
      </c>
      <c r="K189" s="3">
        <f t="shared" si="20"/>
        <v>0</v>
      </c>
      <c r="L189" s="3">
        <f t="shared" si="21"/>
        <v>0</v>
      </c>
    </row>
    <row r="190" spans="5:12" ht="12.75">
      <c r="E190">
        <f t="shared" si="17"/>
        <v>8.950000000000001</v>
      </c>
      <c r="F190" s="2">
        <f t="shared" si="22"/>
        <v>34.17891789338223</v>
      </c>
      <c r="G190" s="2">
        <f t="shared" si="23"/>
        <v>0</v>
      </c>
      <c r="H190" s="2">
        <f t="shared" si="18"/>
        <v>0</v>
      </c>
      <c r="I190" s="2">
        <f t="shared" si="19"/>
        <v>0</v>
      </c>
      <c r="J190" s="3">
        <f t="shared" si="16"/>
        <v>0</v>
      </c>
      <c r="K190" s="3">
        <f t="shared" si="20"/>
        <v>0</v>
      </c>
      <c r="L190" s="3">
        <f t="shared" si="21"/>
        <v>0</v>
      </c>
    </row>
    <row r="191" spans="5:12" ht="12.75">
      <c r="E191">
        <f t="shared" si="17"/>
        <v>9</v>
      </c>
      <c r="F191" s="2">
        <f t="shared" si="22"/>
        <v>34.17891789338223</v>
      </c>
      <c r="G191" s="2">
        <f t="shared" si="23"/>
        <v>0</v>
      </c>
      <c r="H191" s="2">
        <f t="shared" si="18"/>
        <v>0</v>
      </c>
      <c r="I191" s="2">
        <f t="shared" si="19"/>
        <v>0</v>
      </c>
      <c r="J191" s="3">
        <f t="shared" si="16"/>
        <v>0</v>
      </c>
      <c r="K191" s="3">
        <f t="shared" si="20"/>
        <v>0</v>
      </c>
      <c r="L191" s="3">
        <f t="shared" si="21"/>
        <v>0</v>
      </c>
    </row>
    <row r="192" spans="5:12" ht="12.75">
      <c r="E192">
        <f t="shared" si="17"/>
        <v>9.05</v>
      </c>
      <c r="F192" s="2">
        <f t="shared" si="22"/>
        <v>34.17891789338223</v>
      </c>
      <c r="G192" s="2">
        <f t="shared" si="23"/>
        <v>0</v>
      </c>
      <c r="H192" s="2">
        <f t="shared" si="18"/>
        <v>0</v>
      </c>
      <c r="I192" s="2">
        <f t="shared" si="19"/>
        <v>0</v>
      </c>
      <c r="J192" s="3">
        <f t="shared" si="16"/>
        <v>0</v>
      </c>
      <c r="K192" s="3">
        <f t="shared" si="20"/>
        <v>0</v>
      </c>
      <c r="L192" s="3">
        <f t="shared" si="21"/>
        <v>0</v>
      </c>
    </row>
    <row r="193" spans="5:12" ht="12.75">
      <c r="E193">
        <f t="shared" si="17"/>
        <v>9.1</v>
      </c>
      <c r="F193" s="2">
        <f t="shared" si="22"/>
        <v>34.17891789338223</v>
      </c>
      <c r="G193" s="2">
        <f t="shared" si="23"/>
        <v>0</v>
      </c>
      <c r="H193" s="2">
        <f t="shared" si="18"/>
        <v>0</v>
      </c>
      <c r="I193" s="2">
        <f t="shared" si="19"/>
        <v>0</v>
      </c>
      <c r="J193" s="3">
        <f t="shared" si="16"/>
        <v>0</v>
      </c>
      <c r="K193" s="3">
        <f t="shared" si="20"/>
        <v>0</v>
      </c>
      <c r="L193" s="3">
        <f t="shared" si="21"/>
        <v>0</v>
      </c>
    </row>
    <row r="194" spans="5:12" ht="12.75">
      <c r="E194">
        <f t="shared" si="17"/>
        <v>9.15</v>
      </c>
      <c r="F194" s="2">
        <f t="shared" si="22"/>
        <v>34.17891789338223</v>
      </c>
      <c r="G194" s="2">
        <f t="shared" si="23"/>
        <v>0</v>
      </c>
      <c r="H194" s="2">
        <f t="shared" si="18"/>
        <v>0</v>
      </c>
      <c r="I194" s="2">
        <f t="shared" si="19"/>
        <v>0</v>
      </c>
      <c r="J194" s="3">
        <f t="shared" si="16"/>
        <v>0</v>
      </c>
      <c r="K194" s="3">
        <f t="shared" si="20"/>
        <v>0</v>
      </c>
      <c r="L194" s="3">
        <f t="shared" si="21"/>
        <v>0</v>
      </c>
    </row>
    <row r="195" spans="5:12" ht="12.75">
      <c r="E195">
        <f t="shared" si="17"/>
        <v>9.200000000000001</v>
      </c>
      <c r="F195" s="2">
        <f t="shared" si="22"/>
        <v>34.17891789338223</v>
      </c>
      <c r="G195" s="2">
        <f t="shared" si="23"/>
        <v>0</v>
      </c>
      <c r="H195" s="2">
        <f t="shared" si="18"/>
        <v>0</v>
      </c>
      <c r="I195" s="2">
        <f t="shared" si="19"/>
        <v>0</v>
      </c>
      <c r="J195" s="3">
        <f t="shared" si="16"/>
        <v>0</v>
      </c>
      <c r="K195" s="3">
        <f t="shared" si="20"/>
        <v>0</v>
      </c>
      <c r="L195" s="3">
        <f t="shared" si="21"/>
        <v>0</v>
      </c>
    </row>
    <row r="196" spans="5:12" ht="12.75">
      <c r="E196">
        <f t="shared" si="17"/>
        <v>9.25</v>
      </c>
      <c r="F196" s="2">
        <f t="shared" si="22"/>
        <v>34.17891789338223</v>
      </c>
      <c r="G196" s="2">
        <f t="shared" si="23"/>
        <v>0</v>
      </c>
      <c r="H196" s="2">
        <f t="shared" si="18"/>
        <v>0</v>
      </c>
      <c r="I196" s="2">
        <f t="shared" si="19"/>
        <v>0</v>
      </c>
      <c r="J196" s="3">
        <f t="shared" si="16"/>
        <v>0</v>
      </c>
      <c r="K196" s="3">
        <f t="shared" si="20"/>
        <v>0</v>
      </c>
      <c r="L196" s="3">
        <f t="shared" si="21"/>
        <v>0</v>
      </c>
    </row>
    <row r="197" spans="5:12" ht="12.75">
      <c r="E197">
        <f t="shared" si="17"/>
        <v>9.3</v>
      </c>
      <c r="F197" s="2">
        <f t="shared" si="22"/>
        <v>34.17891789338223</v>
      </c>
      <c r="G197" s="2">
        <f t="shared" si="23"/>
        <v>0</v>
      </c>
      <c r="H197" s="2">
        <f t="shared" si="18"/>
        <v>0</v>
      </c>
      <c r="I197" s="2">
        <f t="shared" si="19"/>
        <v>0</v>
      </c>
      <c r="J197" s="3">
        <f t="shared" si="16"/>
        <v>0</v>
      </c>
      <c r="K197" s="3">
        <f t="shared" si="20"/>
        <v>0</v>
      </c>
      <c r="L197" s="3">
        <f t="shared" si="21"/>
        <v>0</v>
      </c>
    </row>
    <row r="198" spans="5:12" ht="12.75">
      <c r="E198">
        <f t="shared" si="17"/>
        <v>9.35</v>
      </c>
      <c r="F198" s="2">
        <f t="shared" si="22"/>
        <v>34.17891789338223</v>
      </c>
      <c r="G198" s="2">
        <f t="shared" si="23"/>
        <v>0</v>
      </c>
      <c r="H198" s="2">
        <f t="shared" si="18"/>
        <v>0</v>
      </c>
      <c r="I198" s="2">
        <f t="shared" si="19"/>
        <v>0</v>
      </c>
      <c r="J198" s="3">
        <f t="shared" si="16"/>
        <v>0</v>
      </c>
      <c r="K198" s="3">
        <f t="shared" si="20"/>
        <v>0</v>
      </c>
      <c r="L198" s="3">
        <f t="shared" si="21"/>
        <v>0</v>
      </c>
    </row>
    <row r="199" spans="5:12" ht="12.75">
      <c r="E199">
        <f t="shared" si="17"/>
        <v>9.4</v>
      </c>
      <c r="F199" s="2">
        <f t="shared" si="22"/>
        <v>34.17891789338223</v>
      </c>
      <c r="G199" s="2">
        <f t="shared" si="23"/>
        <v>0</v>
      </c>
      <c r="H199" s="2">
        <f t="shared" si="18"/>
        <v>0</v>
      </c>
      <c r="I199" s="2">
        <f t="shared" si="19"/>
        <v>0</v>
      </c>
      <c r="J199" s="3">
        <f t="shared" si="16"/>
        <v>0</v>
      </c>
      <c r="K199" s="3">
        <f t="shared" si="20"/>
        <v>0</v>
      </c>
      <c r="L199" s="3">
        <f t="shared" si="21"/>
        <v>0</v>
      </c>
    </row>
    <row r="200" spans="5:12" ht="12.75">
      <c r="E200">
        <f t="shared" si="17"/>
        <v>9.450000000000001</v>
      </c>
      <c r="F200" s="2">
        <f t="shared" si="22"/>
        <v>34.17891789338223</v>
      </c>
      <c r="G200" s="2">
        <f t="shared" si="23"/>
        <v>0</v>
      </c>
      <c r="H200" s="2">
        <f t="shared" si="18"/>
        <v>0</v>
      </c>
      <c r="I200" s="2">
        <f t="shared" si="19"/>
        <v>0</v>
      </c>
      <c r="J200" s="3">
        <f t="shared" si="16"/>
        <v>0</v>
      </c>
      <c r="K200" s="3">
        <f t="shared" si="20"/>
        <v>0</v>
      </c>
      <c r="L200" s="3">
        <f t="shared" si="21"/>
        <v>0</v>
      </c>
    </row>
    <row r="201" spans="5:12" ht="12.75">
      <c r="E201">
        <f t="shared" si="17"/>
        <v>9.5</v>
      </c>
      <c r="F201" s="2">
        <f t="shared" si="22"/>
        <v>34.17891789338223</v>
      </c>
      <c r="G201" s="2">
        <f t="shared" si="23"/>
        <v>0</v>
      </c>
      <c r="H201" s="2">
        <f t="shared" si="18"/>
        <v>0</v>
      </c>
      <c r="I201" s="2">
        <f t="shared" si="19"/>
        <v>0</v>
      </c>
      <c r="J201" s="3">
        <f t="shared" si="16"/>
        <v>0</v>
      </c>
      <c r="K201" s="3">
        <f t="shared" si="20"/>
        <v>0</v>
      </c>
      <c r="L201" s="3">
        <f t="shared" si="21"/>
        <v>0</v>
      </c>
    </row>
    <row r="202" spans="5:12" ht="12.75">
      <c r="E202">
        <f t="shared" si="17"/>
        <v>9.55</v>
      </c>
      <c r="F202" s="2">
        <f t="shared" si="22"/>
        <v>34.17891789338223</v>
      </c>
      <c r="G202" s="2">
        <f t="shared" si="23"/>
        <v>0</v>
      </c>
      <c r="H202" s="2">
        <f t="shared" si="18"/>
        <v>0</v>
      </c>
      <c r="I202" s="2">
        <f t="shared" si="19"/>
        <v>0</v>
      </c>
      <c r="J202" s="3">
        <f t="shared" si="16"/>
        <v>0</v>
      </c>
      <c r="K202" s="3">
        <f t="shared" si="20"/>
        <v>0</v>
      </c>
      <c r="L202" s="3">
        <f t="shared" si="21"/>
        <v>0</v>
      </c>
    </row>
    <row r="203" spans="5:12" ht="12.75">
      <c r="E203">
        <f t="shared" si="17"/>
        <v>9.600000000000001</v>
      </c>
      <c r="F203" s="2">
        <f t="shared" si="22"/>
        <v>34.17891789338223</v>
      </c>
      <c r="G203" s="2">
        <f t="shared" si="23"/>
        <v>0</v>
      </c>
      <c r="H203" s="2">
        <f t="shared" si="18"/>
        <v>0</v>
      </c>
      <c r="I203" s="2">
        <f t="shared" si="19"/>
        <v>0</v>
      </c>
      <c r="J203" s="3">
        <f t="shared" si="16"/>
        <v>0</v>
      </c>
      <c r="K203" s="3">
        <f t="shared" si="20"/>
        <v>0</v>
      </c>
      <c r="L203" s="3">
        <f t="shared" si="21"/>
        <v>0</v>
      </c>
    </row>
    <row r="204" spans="5:12" ht="12.75">
      <c r="E204">
        <f t="shared" si="17"/>
        <v>9.65</v>
      </c>
      <c r="F204" s="2">
        <f t="shared" si="22"/>
        <v>34.17891789338223</v>
      </c>
      <c r="G204" s="2">
        <f t="shared" si="23"/>
        <v>0</v>
      </c>
      <c r="H204" s="2">
        <f t="shared" si="18"/>
        <v>0</v>
      </c>
      <c r="I204" s="2">
        <f t="shared" si="19"/>
        <v>0</v>
      </c>
      <c r="J204" s="3">
        <f aca="true" t="shared" si="24" ref="J204:J267">SQRT(H204*H204+I204*I204)</f>
        <v>0</v>
      </c>
      <c r="K204" s="3">
        <f t="shared" si="20"/>
        <v>0</v>
      </c>
      <c r="L204" s="3">
        <f t="shared" si="21"/>
        <v>0</v>
      </c>
    </row>
    <row r="205" spans="5:12" ht="12.75">
      <c r="E205">
        <f aca="true" t="shared" si="25" ref="E205:E268">(ROW()-11)*$C$17</f>
        <v>9.700000000000001</v>
      </c>
      <c r="F205" s="2">
        <f t="shared" si="22"/>
        <v>34.17891789338223</v>
      </c>
      <c r="G205" s="2">
        <f t="shared" si="23"/>
        <v>0</v>
      </c>
      <c r="H205" s="2">
        <f aca="true" t="shared" si="26" ref="H205:H268">IF(G205&gt;=0,H204+$C$17*K204,0)</f>
        <v>0</v>
      </c>
      <c r="I205" s="2">
        <f aca="true" t="shared" si="27" ref="I205:I268">IF(G205&gt;=0,I204+$C$17*L204,0)</f>
        <v>0</v>
      </c>
      <c r="J205" s="3">
        <f t="shared" si="24"/>
        <v>0</v>
      </c>
      <c r="K205" s="3">
        <f aca="true" t="shared" si="28" ref="K205:K268">IF(G205&gt;0,(-1)*(0.5*$C$12*$C$13*$C$14*J205*J205*(H205/J205)/$C$15),0)</f>
        <v>0</v>
      </c>
      <c r="L205" s="3">
        <f aca="true" t="shared" si="29" ref="L205:L268">IF(G205&gt;0,(-1)*(0.5*$C$12*$C$13*$C$14*J205*J205*(I205/J205)/$C$15)-9.81,0)</f>
        <v>0</v>
      </c>
    </row>
    <row r="206" spans="5:12" ht="12.75">
      <c r="E206">
        <f t="shared" si="25"/>
        <v>9.75</v>
      </c>
      <c r="F206" s="2">
        <f aca="true" t="shared" si="30" ref="F206:F223">IF(G206&gt;0,F205+$C$17*H205,F205)</f>
        <v>34.17891789338223</v>
      </c>
      <c r="G206" s="2">
        <f aca="true" t="shared" si="31" ref="G206:G269">IF(G205&gt;0,I205*$C$17+G205,0)</f>
        <v>0</v>
      </c>
      <c r="H206" s="2">
        <f t="shared" si="26"/>
        <v>0</v>
      </c>
      <c r="I206" s="2">
        <f t="shared" si="27"/>
        <v>0</v>
      </c>
      <c r="J206" s="3">
        <f t="shared" si="24"/>
        <v>0</v>
      </c>
      <c r="K206" s="3">
        <f t="shared" si="28"/>
        <v>0</v>
      </c>
      <c r="L206" s="3">
        <f t="shared" si="29"/>
        <v>0</v>
      </c>
    </row>
    <row r="207" spans="5:12" ht="12.75">
      <c r="E207">
        <f t="shared" si="25"/>
        <v>9.8</v>
      </c>
      <c r="F207" s="2">
        <f t="shared" si="30"/>
        <v>34.17891789338223</v>
      </c>
      <c r="G207" s="2">
        <f t="shared" si="31"/>
        <v>0</v>
      </c>
      <c r="H207" s="2">
        <f t="shared" si="26"/>
        <v>0</v>
      </c>
      <c r="I207" s="2">
        <f t="shared" si="27"/>
        <v>0</v>
      </c>
      <c r="J207" s="3">
        <f t="shared" si="24"/>
        <v>0</v>
      </c>
      <c r="K207" s="3">
        <f t="shared" si="28"/>
        <v>0</v>
      </c>
      <c r="L207" s="3">
        <f t="shared" si="29"/>
        <v>0</v>
      </c>
    </row>
    <row r="208" spans="5:12" ht="12.75">
      <c r="E208">
        <f t="shared" si="25"/>
        <v>9.850000000000001</v>
      </c>
      <c r="F208" s="2">
        <f t="shared" si="30"/>
        <v>34.17891789338223</v>
      </c>
      <c r="G208" s="2">
        <f t="shared" si="31"/>
        <v>0</v>
      </c>
      <c r="H208" s="2">
        <f t="shared" si="26"/>
        <v>0</v>
      </c>
      <c r="I208" s="2">
        <f t="shared" si="27"/>
        <v>0</v>
      </c>
      <c r="J208" s="3">
        <f t="shared" si="24"/>
        <v>0</v>
      </c>
      <c r="K208" s="3">
        <f t="shared" si="28"/>
        <v>0</v>
      </c>
      <c r="L208" s="3">
        <f t="shared" si="29"/>
        <v>0</v>
      </c>
    </row>
    <row r="209" spans="5:12" ht="12.75">
      <c r="E209">
        <f t="shared" si="25"/>
        <v>9.9</v>
      </c>
      <c r="F209" s="2">
        <f t="shared" si="30"/>
        <v>34.17891789338223</v>
      </c>
      <c r="G209" s="2">
        <f t="shared" si="31"/>
        <v>0</v>
      </c>
      <c r="H209" s="2">
        <f t="shared" si="26"/>
        <v>0</v>
      </c>
      <c r="I209" s="2">
        <f t="shared" si="27"/>
        <v>0</v>
      </c>
      <c r="J209" s="3">
        <f t="shared" si="24"/>
        <v>0</v>
      </c>
      <c r="K209" s="3">
        <f t="shared" si="28"/>
        <v>0</v>
      </c>
      <c r="L209" s="3">
        <f t="shared" si="29"/>
        <v>0</v>
      </c>
    </row>
    <row r="210" spans="5:12" ht="12.75">
      <c r="E210">
        <f t="shared" si="25"/>
        <v>9.950000000000001</v>
      </c>
      <c r="F210" s="2">
        <f t="shared" si="30"/>
        <v>34.17891789338223</v>
      </c>
      <c r="G210" s="2">
        <f t="shared" si="31"/>
        <v>0</v>
      </c>
      <c r="H210" s="2">
        <f t="shared" si="26"/>
        <v>0</v>
      </c>
      <c r="I210" s="2">
        <f t="shared" si="27"/>
        <v>0</v>
      </c>
      <c r="J210" s="3">
        <f t="shared" si="24"/>
        <v>0</v>
      </c>
      <c r="K210" s="3">
        <f t="shared" si="28"/>
        <v>0</v>
      </c>
      <c r="L210" s="3">
        <f t="shared" si="29"/>
        <v>0</v>
      </c>
    </row>
    <row r="211" spans="5:12" ht="12.75">
      <c r="E211">
        <f t="shared" si="25"/>
        <v>10</v>
      </c>
      <c r="F211" s="2">
        <f t="shared" si="30"/>
        <v>34.17891789338223</v>
      </c>
      <c r="G211" s="2">
        <f t="shared" si="31"/>
        <v>0</v>
      </c>
      <c r="H211" s="2">
        <f t="shared" si="26"/>
        <v>0</v>
      </c>
      <c r="I211" s="2">
        <f t="shared" si="27"/>
        <v>0</v>
      </c>
      <c r="J211" s="3">
        <f t="shared" si="24"/>
        <v>0</v>
      </c>
      <c r="K211" s="3">
        <f t="shared" si="28"/>
        <v>0</v>
      </c>
      <c r="L211" s="3">
        <f t="shared" si="29"/>
        <v>0</v>
      </c>
    </row>
    <row r="212" spans="5:12" ht="12.75">
      <c r="E212">
        <f t="shared" si="25"/>
        <v>10.05</v>
      </c>
      <c r="F212" s="2">
        <f t="shared" si="30"/>
        <v>34.17891789338223</v>
      </c>
      <c r="G212" s="2">
        <f t="shared" si="31"/>
        <v>0</v>
      </c>
      <c r="H212" s="2">
        <f t="shared" si="26"/>
        <v>0</v>
      </c>
      <c r="I212" s="2">
        <f t="shared" si="27"/>
        <v>0</v>
      </c>
      <c r="J212" s="3">
        <f t="shared" si="24"/>
        <v>0</v>
      </c>
      <c r="K212" s="3">
        <f t="shared" si="28"/>
        <v>0</v>
      </c>
      <c r="L212" s="3">
        <f t="shared" si="29"/>
        <v>0</v>
      </c>
    </row>
    <row r="213" spans="5:12" ht="12.75">
      <c r="E213">
        <f t="shared" si="25"/>
        <v>10.100000000000001</v>
      </c>
      <c r="F213" s="2">
        <f t="shared" si="30"/>
        <v>34.17891789338223</v>
      </c>
      <c r="G213" s="2">
        <f t="shared" si="31"/>
        <v>0</v>
      </c>
      <c r="H213" s="2">
        <f t="shared" si="26"/>
        <v>0</v>
      </c>
      <c r="I213" s="2">
        <f t="shared" si="27"/>
        <v>0</v>
      </c>
      <c r="J213" s="3">
        <f t="shared" si="24"/>
        <v>0</v>
      </c>
      <c r="K213" s="3">
        <f t="shared" si="28"/>
        <v>0</v>
      </c>
      <c r="L213" s="3">
        <f t="shared" si="29"/>
        <v>0</v>
      </c>
    </row>
    <row r="214" spans="5:12" ht="12.75">
      <c r="E214">
        <f t="shared" si="25"/>
        <v>10.15</v>
      </c>
      <c r="F214" s="2">
        <f t="shared" si="30"/>
        <v>34.17891789338223</v>
      </c>
      <c r="G214" s="2">
        <f t="shared" si="31"/>
        <v>0</v>
      </c>
      <c r="H214" s="2">
        <f t="shared" si="26"/>
        <v>0</v>
      </c>
      <c r="I214" s="2">
        <f t="shared" si="27"/>
        <v>0</v>
      </c>
      <c r="J214" s="3">
        <f t="shared" si="24"/>
        <v>0</v>
      </c>
      <c r="K214" s="3">
        <f t="shared" si="28"/>
        <v>0</v>
      </c>
      <c r="L214" s="3">
        <f t="shared" si="29"/>
        <v>0</v>
      </c>
    </row>
    <row r="215" spans="5:12" ht="12.75">
      <c r="E215">
        <f t="shared" si="25"/>
        <v>10.200000000000001</v>
      </c>
      <c r="F215" s="2">
        <f t="shared" si="30"/>
        <v>34.17891789338223</v>
      </c>
      <c r="G215" s="2">
        <f t="shared" si="31"/>
        <v>0</v>
      </c>
      <c r="H215" s="2">
        <f t="shared" si="26"/>
        <v>0</v>
      </c>
      <c r="I215" s="2">
        <f t="shared" si="27"/>
        <v>0</v>
      </c>
      <c r="J215" s="3">
        <f t="shared" si="24"/>
        <v>0</v>
      </c>
      <c r="K215" s="3">
        <f t="shared" si="28"/>
        <v>0</v>
      </c>
      <c r="L215" s="3">
        <f t="shared" si="29"/>
        <v>0</v>
      </c>
    </row>
    <row r="216" spans="5:12" ht="12.75">
      <c r="E216">
        <f t="shared" si="25"/>
        <v>10.25</v>
      </c>
      <c r="F216" s="2">
        <f t="shared" si="30"/>
        <v>34.17891789338223</v>
      </c>
      <c r="G216" s="2">
        <f t="shared" si="31"/>
        <v>0</v>
      </c>
      <c r="H216" s="2">
        <f t="shared" si="26"/>
        <v>0</v>
      </c>
      <c r="I216" s="2">
        <f t="shared" si="27"/>
        <v>0</v>
      </c>
      <c r="J216" s="3">
        <f t="shared" si="24"/>
        <v>0</v>
      </c>
      <c r="K216" s="3">
        <f t="shared" si="28"/>
        <v>0</v>
      </c>
      <c r="L216" s="3">
        <f t="shared" si="29"/>
        <v>0</v>
      </c>
    </row>
    <row r="217" spans="5:12" ht="12.75">
      <c r="E217">
        <f t="shared" si="25"/>
        <v>10.3</v>
      </c>
      <c r="F217" s="2">
        <f t="shared" si="30"/>
        <v>34.17891789338223</v>
      </c>
      <c r="G217" s="2">
        <f t="shared" si="31"/>
        <v>0</v>
      </c>
      <c r="H217" s="2">
        <f t="shared" si="26"/>
        <v>0</v>
      </c>
      <c r="I217" s="2">
        <f t="shared" si="27"/>
        <v>0</v>
      </c>
      <c r="J217" s="3">
        <f t="shared" si="24"/>
        <v>0</v>
      </c>
      <c r="K217" s="3">
        <f t="shared" si="28"/>
        <v>0</v>
      </c>
      <c r="L217" s="3">
        <f t="shared" si="29"/>
        <v>0</v>
      </c>
    </row>
    <row r="218" spans="5:12" ht="12.75">
      <c r="E218">
        <f t="shared" si="25"/>
        <v>10.350000000000001</v>
      </c>
      <c r="F218" s="2">
        <f t="shared" si="30"/>
        <v>34.17891789338223</v>
      </c>
      <c r="G218" s="2">
        <f t="shared" si="31"/>
        <v>0</v>
      </c>
      <c r="H218" s="2">
        <f t="shared" si="26"/>
        <v>0</v>
      </c>
      <c r="I218" s="2">
        <f t="shared" si="27"/>
        <v>0</v>
      </c>
      <c r="J218" s="3">
        <f t="shared" si="24"/>
        <v>0</v>
      </c>
      <c r="K218" s="3">
        <f t="shared" si="28"/>
        <v>0</v>
      </c>
      <c r="L218" s="3">
        <f t="shared" si="29"/>
        <v>0</v>
      </c>
    </row>
    <row r="219" spans="5:12" ht="12.75">
      <c r="E219">
        <f t="shared" si="25"/>
        <v>10.4</v>
      </c>
      <c r="F219" s="2">
        <f t="shared" si="30"/>
        <v>34.17891789338223</v>
      </c>
      <c r="G219" s="2">
        <f t="shared" si="31"/>
        <v>0</v>
      </c>
      <c r="H219" s="2">
        <f t="shared" si="26"/>
        <v>0</v>
      </c>
      <c r="I219" s="2">
        <f t="shared" si="27"/>
        <v>0</v>
      </c>
      <c r="J219" s="3">
        <f t="shared" si="24"/>
        <v>0</v>
      </c>
      <c r="K219" s="3">
        <f t="shared" si="28"/>
        <v>0</v>
      </c>
      <c r="L219" s="3">
        <f t="shared" si="29"/>
        <v>0</v>
      </c>
    </row>
    <row r="220" spans="5:12" ht="12.75">
      <c r="E220">
        <f t="shared" si="25"/>
        <v>10.450000000000001</v>
      </c>
      <c r="F220" s="2">
        <f t="shared" si="30"/>
        <v>34.17891789338223</v>
      </c>
      <c r="G220" s="2">
        <f t="shared" si="31"/>
        <v>0</v>
      </c>
      <c r="H220" s="2">
        <f t="shared" si="26"/>
        <v>0</v>
      </c>
      <c r="I220" s="2">
        <f t="shared" si="27"/>
        <v>0</v>
      </c>
      <c r="J220" s="3">
        <f t="shared" si="24"/>
        <v>0</v>
      </c>
      <c r="K220" s="3">
        <f t="shared" si="28"/>
        <v>0</v>
      </c>
      <c r="L220" s="3">
        <f t="shared" si="29"/>
        <v>0</v>
      </c>
    </row>
    <row r="221" spans="5:12" ht="12.75">
      <c r="E221">
        <f t="shared" si="25"/>
        <v>10.5</v>
      </c>
      <c r="F221" s="2">
        <f t="shared" si="30"/>
        <v>34.17891789338223</v>
      </c>
      <c r="G221" s="2">
        <f t="shared" si="31"/>
        <v>0</v>
      </c>
      <c r="H221" s="2">
        <f t="shared" si="26"/>
        <v>0</v>
      </c>
      <c r="I221" s="2">
        <f t="shared" si="27"/>
        <v>0</v>
      </c>
      <c r="J221" s="3">
        <f t="shared" si="24"/>
        <v>0</v>
      </c>
      <c r="K221" s="3">
        <f t="shared" si="28"/>
        <v>0</v>
      </c>
      <c r="L221" s="3">
        <f t="shared" si="29"/>
        <v>0</v>
      </c>
    </row>
    <row r="222" spans="5:12" ht="12.75">
      <c r="E222">
        <f t="shared" si="25"/>
        <v>10.55</v>
      </c>
      <c r="F222" s="2">
        <f t="shared" si="30"/>
        <v>34.17891789338223</v>
      </c>
      <c r="G222" s="2">
        <f t="shared" si="31"/>
        <v>0</v>
      </c>
      <c r="H222" s="2">
        <f t="shared" si="26"/>
        <v>0</v>
      </c>
      <c r="I222" s="2">
        <f t="shared" si="27"/>
        <v>0</v>
      </c>
      <c r="J222" s="3">
        <f t="shared" si="24"/>
        <v>0</v>
      </c>
      <c r="K222" s="3">
        <f t="shared" si="28"/>
        <v>0</v>
      </c>
      <c r="L222" s="3">
        <f t="shared" si="29"/>
        <v>0</v>
      </c>
    </row>
    <row r="223" spans="5:12" ht="12.75">
      <c r="E223">
        <f t="shared" si="25"/>
        <v>10.600000000000001</v>
      </c>
      <c r="F223" s="2">
        <f t="shared" si="30"/>
        <v>34.17891789338223</v>
      </c>
      <c r="G223" s="2">
        <f t="shared" si="31"/>
        <v>0</v>
      </c>
      <c r="H223" s="2">
        <f t="shared" si="26"/>
        <v>0</v>
      </c>
      <c r="I223" s="2">
        <f t="shared" si="27"/>
        <v>0</v>
      </c>
      <c r="J223" s="3">
        <f t="shared" si="24"/>
        <v>0</v>
      </c>
      <c r="K223" s="3">
        <f t="shared" si="28"/>
        <v>0</v>
      </c>
      <c r="L223" s="3">
        <f t="shared" si="29"/>
        <v>0</v>
      </c>
    </row>
    <row r="224" spans="5:12" ht="12.75">
      <c r="E224">
        <f t="shared" si="25"/>
        <v>10.65</v>
      </c>
      <c r="F224" s="2">
        <f aca="true" t="shared" si="32" ref="F224:F268">IF(G224&gt;=0,F223+$C$17*H223,F223)</f>
        <v>34.17891789338223</v>
      </c>
      <c r="G224" s="2">
        <f t="shared" si="31"/>
        <v>0</v>
      </c>
      <c r="H224" s="2">
        <f t="shared" si="26"/>
        <v>0</v>
      </c>
      <c r="I224" s="2">
        <f t="shared" si="27"/>
        <v>0</v>
      </c>
      <c r="J224" s="3">
        <f t="shared" si="24"/>
        <v>0</v>
      </c>
      <c r="K224" s="3">
        <f t="shared" si="28"/>
        <v>0</v>
      </c>
      <c r="L224" s="3">
        <f t="shared" si="29"/>
        <v>0</v>
      </c>
    </row>
    <row r="225" spans="5:12" ht="12.75">
      <c r="E225">
        <f t="shared" si="25"/>
        <v>10.700000000000001</v>
      </c>
      <c r="F225" s="2">
        <f t="shared" si="32"/>
        <v>34.17891789338223</v>
      </c>
      <c r="G225" s="2">
        <f t="shared" si="31"/>
        <v>0</v>
      </c>
      <c r="H225" s="2">
        <f t="shared" si="26"/>
        <v>0</v>
      </c>
      <c r="I225" s="2">
        <f t="shared" si="27"/>
        <v>0</v>
      </c>
      <c r="J225" s="3">
        <f t="shared" si="24"/>
        <v>0</v>
      </c>
      <c r="K225" s="3">
        <f t="shared" si="28"/>
        <v>0</v>
      </c>
      <c r="L225" s="3">
        <f t="shared" si="29"/>
        <v>0</v>
      </c>
    </row>
    <row r="226" spans="5:12" ht="12.75">
      <c r="E226">
        <f t="shared" si="25"/>
        <v>10.75</v>
      </c>
      <c r="F226" s="2">
        <f t="shared" si="32"/>
        <v>34.17891789338223</v>
      </c>
      <c r="G226" s="2">
        <f t="shared" si="31"/>
        <v>0</v>
      </c>
      <c r="H226" s="2">
        <f t="shared" si="26"/>
        <v>0</v>
      </c>
      <c r="I226" s="2">
        <f t="shared" si="27"/>
        <v>0</v>
      </c>
      <c r="J226" s="3">
        <f t="shared" si="24"/>
        <v>0</v>
      </c>
      <c r="K226" s="3">
        <f t="shared" si="28"/>
        <v>0</v>
      </c>
      <c r="L226" s="3">
        <f t="shared" si="29"/>
        <v>0</v>
      </c>
    </row>
    <row r="227" spans="5:12" ht="12.75">
      <c r="E227">
        <f t="shared" si="25"/>
        <v>10.8</v>
      </c>
      <c r="F227" s="2">
        <f t="shared" si="32"/>
        <v>34.17891789338223</v>
      </c>
      <c r="G227" s="2">
        <f t="shared" si="31"/>
        <v>0</v>
      </c>
      <c r="H227" s="2">
        <f t="shared" si="26"/>
        <v>0</v>
      </c>
      <c r="I227" s="2">
        <f t="shared" si="27"/>
        <v>0</v>
      </c>
      <c r="J227" s="3">
        <f t="shared" si="24"/>
        <v>0</v>
      </c>
      <c r="K227" s="3">
        <f t="shared" si="28"/>
        <v>0</v>
      </c>
      <c r="L227" s="3">
        <f t="shared" si="29"/>
        <v>0</v>
      </c>
    </row>
    <row r="228" spans="5:12" ht="12.75">
      <c r="E228">
        <f t="shared" si="25"/>
        <v>10.850000000000001</v>
      </c>
      <c r="F228" s="2">
        <f t="shared" si="32"/>
        <v>34.17891789338223</v>
      </c>
      <c r="G228" s="2">
        <f t="shared" si="31"/>
        <v>0</v>
      </c>
      <c r="H228" s="2">
        <f t="shared" si="26"/>
        <v>0</v>
      </c>
      <c r="I228" s="2">
        <f t="shared" si="27"/>
        <v>0</v>
      </c>
      <c r="J228" s="3">
        <f t="shared" si="24"/>
        <v>0</v>
      </c>
      <c r="K228" s="3">
        <f t="shared" si="28"/>
        <v>0</v>
      </c>
      <c r="L228" s="3">
        <f t="shared" si="29"/>
        <v>0</v>
      </c>
    </row>
    <row r="229" spans="5:12" ht="12.75">
      <c r="E229">
        <f t="shared" si="25"/>
        <v>10.9</v>
      </c>
      <c r="F229" s="2">
        <f t="shared" si="32"/>
        <v>34.17891789338223</v>
      </c>
      <c r="G229" s="2">
        <f t="shared" si="31"/>
        <v>0</v>
      </c>
      <c r="H229" s="2">
        <f t="shared" si="26"/>
        <v>0</v>
      </c>
      <c r="I229" s="2">
        <f t="shared" si="27"/>
        <v>0</v>
      </c>
      <c r="J229" s="3">
        <f t="shared" si="24"/>
        <v>0</v>
      </c>
      <c r="K229" s="3">
        <f t="shared" si="28"/>
        <v>0</v>
      </c>
      <c r="L229" s="3">
        <f t="shared" si="29"/>
        <v>0</v>
      </c>
    </row>
    <row r="230" spans="5:12" ht="12.75">
      <c r="E230">
        <f t="shared" si="25"/>
        <v>10.950000000000001</v>
      </c>
      <c r="F230" s="2">
        <f t="shared" si="32"/>
        <v>34.17891789338223</v>
      </c>
      <c r="G230" s="2">
        <f t="shared" si="31"/>
        <v>0</v>
      </c>
      <c r="H230" s="2">
        <f t="shared" si="26"/>
        <v>0</v>
      </c>
      <c r="I230" s="2">
        <f t="shared" si="27"/>
        <v>0</v>
      </c>
      <c r="J230" s="3">
        <f t="shared" si="24"/>
        <v>0</v>
      </c>
      <c r="K230" s="3">
        <f t="shared" si="28"/>
        <v>0</v>
      </c>
      <c r="L230" s="3">
        <f t="shared" si="29"/>
        <v>0</v>
      </c>
    </row>
    <row r="231" spans="5:12" ht="12.75">
      <c r="E231">
        <f t="shared" si="25"/>
        <v>11</v>
      </c>
      <c r="F231" s="2">
        <f t="shared" si="32"/>
        <v>34.17891789338223</v>
      </c>
      <c r="G231" s="2">
        <f t="shared" si="31"/>
        <v>0</v>
      </c>
      <c r="H231" s="2">
        <f t="shared" si="26"/>
        <v>0</v>
      </c>
      <c r="I231" s="2">
        <f t="shared" si="27"/>
        <v>0</v>
      </c>
      <c r="J231" s="3">
        <f t="shared" si="24"/>
        <v>0</v>
      </c>
      <c r="K231" s="3">
        <f t="shared" si="28"/>
        <v>0</v>
      </c>
      <c r="L231" s="3">
        <f t="shared" si="29"/>
        <v>0</v>
      </c>
    </row>
    <row r="232" spans="5:12" ht="12.75">
      <c r="E232">
        <f t="shared" si="25"/>
        <v>11.05</v>
      </c>
      <c r="F232" s="2">
        <f t="shared" si="32"/>
        <v>34.17891789338223</v>
      </c>
      <c r="G232" s="2">
        <f t="shared" si="31"/>
        <v>0</v>
      </c>
      <c r="H232" s="2">
        <f t="shared" si="26"/>
        <v>0</v>
      </c>
      <c r="I232" s="2">
        <f t="shared" si="27"/>
        <v>0</v>
      </c>
      <c r="J232" s="3">
        <f t="shared" si="24"/>
        <v>0</v>
      </c>
      <c r="K232" s="3">
        <f t="shared" si="28"/>
        <v>0</v>
      </c>
      <c r="L232" s="3">
        <f t="shared" si="29"/>
        <v>0</v>
      </c>
    </row>
    <row r="233" spans="5:12" ht="12.75">
      <c r="E233">
        <f t="shared" si="25"/>
        <v>11.100000000000001</v>
      </c>
      <c r="F233" s="2">
        <f t="shared" si="32"/>
        <v>34.17891789338223</v>
      </c>
      <c r="G233" s="2">
        <f t="shared" si="31"/>
        <v>0</v>
      </c>
      <c r="H233" s="2">
        <f t="shared" si="26"/>
        <v>0</v>
      </c>
      <c r="I233" s="2">
        <f t="shared" si="27"/>
        <v>0</v>
      </c>
      <c r="J233" s="3">
        <f t="shared" si="24"/>
        <v>0</v>
      </c>
      <c r="K233" s="3">
        <f t="shared" si="28"/>
        <v>0</v>
      </c>
      <c r="L233" s="3">
        <f t="shared" si="29"/>
        <v>0</v>
      </c>
    </row>
    <row r="234" spans="5:12" ht="12.75">
      <c r="E234">
        <f t="shared" si="25"/>
        <v>11.15</v>
      </c>
      <c r="F234" s="2">
        <f t="shared" si="32"/>
        <v>34.17891789338223</v>
      </c>
      <c r="G234" s="2">
        <f t="shared" si="31"/>
        <v>0</v>
      </c>
      <c r="H234" s="2">
        <f t="shared" si="26"/>
        <v>0</v>
      </c>
      <c r="I234" s="2">
        <f t="shared" si="27"/>
        <v>0</v>
      </c>
      <c r="J234" s="3">
        <f t="shared" si="24"/>
        <v>0</v>
      </c>
      <c r="K234" s="3">
        <f t="shared" si="28"/>
        <v>0</v>
      </c>
      <c r="L234" s="3">
        <f t="shared" si="29"/>
        <v>0</v>
      </c>
    </row>
    <row r="235" spans="5:12" ht="12.75">
      <c r="E235">
        <f t="shared" si="25"/>
        <v>11.200000000000001</v>
      </c>
      <c r="F235" s="2">
        <f t="shared" si="32"/>
        <v>34.17891789338223</v>
      </c>
      <c r="G235" s="2">
        <f t="shared" si="31"/>
        <v>0</v>
      </c>
      <c r="H235" s="2">
        <f t="shared" si="26"/>
        <v>0</v>
      </c>
      <c r="I235" s="2">
        <f t="shared" si="27"/>
        <v>0</v>
      </c>
      <c r="J235" s="3">
        <f t="shared" si="24"/>
        <v>0</v>
      </c>
      <c r="K235" s="3">
        <f t="shared" si="28"/>
        <v>0</v>
      </c>
      <c r="L235" s="3">
        <f t="shared" si="29"/>
        <v>0</v>
      </c>
    </row>
    <row r="236" spans="5:12" ht="12.75">
      <c r="E236">
        <f t="shared" si="25"/>
        <v>11.25</v>
      </c>
      <c r="F236" s="2">
        <f t="shared" si="32"/>
        <v>34.17891789338223</v>
      </c>
      <c r="G236" s="2">
        <f t="shared" si="31"/>
        <v>0</v>
      </c>
      <c r="H236" s="2">
        <f t="shared" si="26"/>
        <v>0</v>
      </c>
      <c r="I236" s="2">
        <f t="shared" si="27"/>
        <v>0</v>
      </c>
      <c r="J236" s="3">
        <f t="shared" si="24"/>
        <v>0</v>
      </c>
      <c r="K236" s="3">
        <f t="shared" si="28"/>
        <v>0</v>
      </c>
      <c r="L236" s="3">
        <f t="shared" si="29"/>
        <v>0</v>
      </c>
    </row>
    <row r="237" spans="5:12" ht="12.75">
      <c r="E237">
        <f t="shared" si="25"/>
        <v>11.3</v>
      </c>
      <c r="F237" s="2">
        <f t="shared" si="32"/>
        <v>34.17891789338223</v>
      </c>
      <c r="G237" s="2">
        <f t="shared" si="31"/>
        <v>0</v>
      </c>
      <c r="H237" s="2">
        <f t="shared" si="26"/>
        <v>0</v>
      </c>
      <c r="I237" s="2">
        <f t="shared" si="27"/>
        <v>0</v>
      </c>
      <c r="J237" s="3">
        <f t="shared" si="24"/>
        <v>0</v>
      </c>
      <c r="K237" s="3">
        <f t="shared" si="28"/>
        <v>0</v>
      </c>
      <c r="L237" s="3">
        <f t="shared" si="29"/>
        <v>0</v>
      </c>
    </row>
    <row r="238" spans="5:12" ht="12.75">
      <c r="E238">
        <f t="shared" si="25"/>
        <v>11.350000000000001</v>
      </c>
      <c r="F238" s="2">
        <f t="shared" si="32"/>
        <v>34.17891789338223</v>
      </c>
      <c r="G238" s="2">
        <f t="shared" si="31"/>
        <v>0</v>
      </c>
      <c r="H238" s="2">
        <f t="shared" si="26"/>
        <v>0</v>
      </c>
      <c r="I238" s="2">
        <f t="shared" si="27"/>
        <v>0</v>
      </c>
      <c r="J238" s="3">
        <f t="shared" si="24"/>
        <v>0</v>
      </c>
      <c r="K238" s="3">
        <f t="shared" si="28"/>
        <v>0</v>
      </c>
      <c r="L238" s="3">
        <f t="shared" si="29"/>
        <v>0</v>
      </c>
    </row>
    <row r="239" spans="5:12" ht="12.75">
      <c r="E239">
        <f t="shared" si="25"/>
        <v>11.4</v>
      </c>
      <c r="F239" s="2">
        <f t="shared" si="32"/>
        <v>34.17891789338223</v>
      </c>
      <c r="G239" s="2">
        <f t="shared" si="31"/>
        <v>0</v>
      </c>
      <c r="H239" s="2">
        <f t="shared" si="26"/>
        <v>0</v>
      </c>
      <c r="I239" s="2">
        <f t="shared" si="27"/>
        <v>0</v>
      </c>
      <c r="J239" s="3">
        <f t="shared" si="24"/>
        <v>0</v>
      </c>
      <c r="K239" s="3">
        <f t="shared" si="28"/>
        <v>0</v>
      </c>
      <c r="L239" s="3">
        <f t="shared" si="29"/>
        <v>0</v>
      </c>
    </row>
    <row r="240" spans="5:12" ht="12.75">
      <c r="E240">
        <f t="shared" si="25"/>
        <v>11.450000000000001</v>
      </c>
      <c r="F240" s="2">
        <f t="shared" si="32"/>
        <v>34.17891789338223</v>
      </c>
      <c r="G240" s="2">
        <f t="shared" si="31"/>
        <v>0</v>
      </c>
      <c r="H240" s="2">
        <f t="shared" si="26"/>
        <v>0</v>
      </c>
      <c r="I240" s="2">
        <f t="shared" si="27"/>
        <v>0</v>
      </c>
      <c r="J240" s="3">
        <f t="shared" si="24"/>
        <v>0</v>
      </c>
      <c r="K240" s="3">
        <f t="shared" si="28"/>
        <v>0</v>
      </c>
      <c r="L240" s="3">
        <f t="shared" si="29"/>
        <v>0</v>
      </c>
    </row>
    <row r="241" spans="5:12" ht="12.75">
      <c r="E241">
        <f t="shared" si="25"/>
        <v>11.5</v>
      </c>
      <c r="F241" s="2">
        <f t="shared" si="32"/>
        <v>34.17891789338223</v>
      </c>
      <c r="G241" s="2">
        <f t="shared" si="31"/>
        <v>0</v>
      </c>
      <c r="H241" s="2">
        <f t="shared" si="26"/>
        <v>0</v>
      </c>
      <c r="I241" s="2">
        <f t="shared" si="27"/>
        <v>0</v>
      </c>
      <c r="J241" s="3">
        <f t="shared" si="24"/>
        <v>0</v>
      </c>
      <c r="K241" s="3">
        <f t="shared" si="28"/>
        <v>0</v>
      </c>
      <c r="L241" s="3">
        <f t="shared" si="29"/>
        <v>0</v>
      </c>
    </row>
    <row r="242" spans="5:12" ht="12.75">
      <c r="E242">
        <f t="shared" si="25"/>
        <v>11.55</v>
      </c>
      <c r="F242" s="2">
        <f t="shared" si="32"/>
        <v>34.17891789338223</v>
      </c>
      <c r="G242" s="2">
        <f t="shared" si="31"/>
        <v>0</v>
      </c>
      <c r="H242" s="2">
        <f t="shared" si="26"/>
        <v>0</v>
      </c>
      <c r="I242" s="2">
        <f t="shared" si="27"/>
        <v>0</v>
      </c>
      <c r="J242" s="3">
        <f t="shared" si="24"/>
        <v>0</v>
      </c>
      <c r="K242" s="3">
        <f t="shared" si="28"/>
        <v>0</v>
      </c>
      <c r="L242" s="3">
        <f t="shared" si="29"/>
        <v>0</v>
      </c>
    </row>
    <row r="243" spans="5:12" ht="12.75">
      <c r="E243">
        <f t="shared" si="25"/>
        <v>11.600000000000001</v>
      </c>
      <c r="F243" s="2">
        <f t="shared" si="32"/>
        <v>34.17891789338223</v>
      </c>
      <c r="G243" s="2">
        <f t="shared" si="31"/>
        <v>0</v>
      </c>
      <c r="H243" s="2">
        <f t="shared" si="26"/>
        <v>0</v>
      </c>
      <c r="I243" s="2">
        <f t="shared" si="27"/>
        <v>0</v>
      </c>
      <c r="J243" s="3">
        <f t="shared" si="24"/>
        <v>0</v>
      </c>
      <c r="K243" s="3">
        <f t="shared" si="28"/>
        <v>0</v>
      </c>
      <c r="L243" s="3">
        <f t="shared" si="29"/>
        <v>0</v>
      </c>
    </row>
    <row r="244" spans="5:12" ht="12.75">
      <c r="E244">
        <f t="shared" si="25"/>
        <v>11.65</v>
      </c>
      <c r="F244" s="2">
        <f t="shared" si="32"/>
        <v>34.17891789338223</v>
      </c>
      <c r="G244" s="2">
        <f t="shared" si="31"/>
        <v>0</v>
      </c>
      <c r="H244" s="2">
        <f t="shared" si="26"/>
        <v>0</v>
      </c>
      <c r="I244" s="2">
        <f t="shared" si="27"/>
        <v>0</v>
      </c>
      <c r="J244" s="3">
        <f t="shared" si="24"/>
        <v>0</v>
      </c>
      <c r="K244" s="3">
        <f t="shared" si="28"/>
        <v>0</v>
      </c>
      <c r="L244" s="3">
        <f t="shared" si="29"/>
        <v>0</v>
      </c>
    </row>
    <row r="245" spans="5:12" ht="12.75">
      <c r="E245">
        <f t="shared" si="25"/>
        <v>11.700000000000001</v>
      </c>
      <c r="F245" s="2">
        <f t="shared" si="32"/>
        <v>34.17891789338223</v>
      </c>
      <c r="G245" s="2">
        <f t="shared" si="31"/>
        <v>0</v>
      </c>
      <c r="H245" s="2">
        <f t="shared" si="26"/>
        <v>0</v>
      </c>
      <c r="I245" s="2">
        <f t="shared" si="27"/>
        <v>0</v>
      </c>
      <c r="J245" s="3">
        <f t="shared" si="24"/>
        <v>0</v>
      </c>
      <c r="K245" s="3">
        <f t="shared" si="28"/>
        <v>0</v>
      </c>
      <c r="L245" s="3">
        <f t="shared" si="29"/>
        <v>0</v>
      </c>
    </row>
    <row r="246" spans="5:12" ht="12.75">
      <c r="E246">
        <f t="shared" si="25"/>
        <v>11.75</v>
      </c>
      <c r="F246" s="2">
        <f t="shared" si="32"/>
        <v>34.17891789338223</v>
      </c>
      <c r="G246" s="2">
        <f t="shared" si="31"/>
        <v>0</v>
      </c>
      <c r="H246" s="2">
        <f t="shared" si="26"/>
        <v>0</v>
      </c>
      <c r="I246" s="2">
        <f t="shared" si="27"/>
        <v>0</v>
      </c>
      <c r="J246" s="3">
        <f t="shared" si="24"/>
        <v>0</v>
      </c>
      <c r="K246" s="3">
        <f t="shared" si="28"/>
        <v>0</v>
      </c>
      <c r="L246" s="3">
        <f t="shared" si="29"/>
        <v>0</v>
      </c>
    </row>
    <row r="247" spans="5:12" ht="12.75">
      <c r="E247">
        <f t="shared" si="25"/>
        <v>11.8</v>
      </c>
      <c r="F247" s="2">
        <f t="shared" si="32"/>
        <v>34.17891789338223</v>
      </c>
      <c r="G247" s="2">
        <f t="shared" si="31"/>
        <v>0</v>
      </c>
      <c r="H247" s="2">
        <f t="shared" si="26"/>
        <v>0</v>
      </c>
      <c r="I247" s="2">
        <f t="shared" si="27"/>
        <v>0</v>
      </c>
      <c r="J247" s="3">
        <f t="shared" si="24"/>
        <v>0</v>
      </c>
      <c r="K247" s="3">
        <f t="shared" si="28"/>
        <v>0</v>
      </c>
      <c r="L247" s="3">
        <f t="shared" si="29"/>
        <v>0</v>
      </c>
    </row>
    <row r="248" spans="5:12" ht="12.75">
      <c r="E248">
        <f t="shared" si="25"/>
        <v>11.850000000000001</v>
      </c>
      <c r="F248" s="2">
        <f t="shared" si="32"/>
        <v>34.17891789338223</v>
      </c>
      <c r="G248" s="2">
        <f t="shared" si="31"/>
        <v>0</v>
      </c>
      <c r="H248" s="2">
        <f t="shared" si="26"/>
        <v>0</v>
      </c>
      <c r="I248" s="2">
        <f t="shared" si="27"/>
        <v>0</v>
      </c>
      <c r="J248" s="3">
        <f t="shared" si="24"/>
        <v>0</v>
      </c>
      <c r="K248" s="3">
        <f t="shared" si="28"/>
        <v>0</v>
      </c>
      <c r="L248" s="3">
        <f t="shared" si="29"/>
        <v>0</v>
      </c>
    </row>
    <row r="249" spans="5:12" ht="12.75">
      <c r="E249">
        <f t="shared" si="25"/>
        <v>11.9</v>
      </c>
      <c r="F249" s="2">
        <f t="shared" si="32"/>
        <v>34.17891789338223</v>
      </c>
      <c r="G249" s="2">
        <f t="shared" si="31"/>
        <v>0</v>
      </c>
      <c r="H249" s="2">
        <f t="shared" si="26"/>
        <v>0</v>
      </c>
      <c r="I249" s="2">
        <f t="shared" si="27"/>
        <v>0</v>
      </c>
      <c r="J249" s="3">
        <f t="shared" si="24"/>
        <v>0</v>
      </c>
      <c r="K249" s="3">
        <f t="shared" si="28"/>
        <v>0</v>
      </c>
      <c r="L249" s="3">
        <f t="shared" si="29"/>
        <v>0</v>
      </c>
    </row>
    <row r="250" spans="5:12" ht="12.75">
      <c r="E250">
        <f t="shared" si="25"/>
        <v>11.950000000000001</v>
      </c>
      <c r="F250" s="2">
        <f t="shared" si="32"/>
        <v>34.17891789338223</v>
      </c>
      <c r="G250" s="2">
        <f t="shared" si="31"/>
        <v>0</v>
      </c>
      <c r="H250" s="2">
        <f t="shared" si="26"/>
        <v>0</v>
      </c>
      <c r="I250" s="2">
        <f t="shared" si="27"/>
        <v>0</v>
      </c>
      <c r="J250" s="3">
        <f t="shared" si="24"/>
        <v>0</v>
      </c>
      <c r="K250" s="3">
        <f t="shared" si="28"/>
        <v>0</v>
      </c>
      <c r="L250" s="3">
        <f t="shared" si="29"/>
        <v>0</v>
      </c>
    </row>
    <row r="251" spans="5:12" ht="12.75">
      <c r="E251">
        <f t="shared" si="25"/>
        <v>12</v>
      </c>
      <c r="F251" s="2">
        <f t="shared" si="32"/>
        <v>34.17891789338223</v>
      </c>
      <c r="G251" s="2">
        <f t="shared" si="31"/>
        <v>0</v>
      </c>
      <c r="H251" s="2">
        <f t="shared" si="26"/>
        <v>0</v>
      </c>
      <c r="I251" s="2">
        <f t="shared" si="27"/>
        <v>0</v>
      </c>
      <c r="J251" s="3">
        <f t="shared" si="24"/>
        <v>0</v>
      </c>
      <c r="K251" s="3">
        <f t="shared" si="28"/>
        <v>0</v>
      </c>
      <c r="L251" s="3">
        <f t="shared" si="29"/>
        <v>0</v>
      </c>
    </row>
    <row r="252" spans="5:12" ht="12.75">
      <c r="E252">
        <f t="shared" si="25"/>
        <v>12.05</v>
      </c>
      <c r="F252" s="2">
        <f t="shared" si="32"/>
        <v>34.17891789338223</v>
      </c>
      <c r="G252" s="2">
        <f t="shared" si="31"/>
        <v>0</v>
      </c>
      <c r="H252" s="2">
        <f t="shared" si="26"/>
        <v>0</v>
      </c>
      <c r="I252" s="2">
        <f t="shared" si="27"/>
        <v>0</v>
      </c>
      <c r="J252" s="3">
        <f t="shared" si="24"/>
        <v>0</v>
      </c>
      <c r="K252" s="3">
        <f t="shared" si="28"/>
        <v>0</v>
      </c>
      <c r="L252" s="3">
        <f t="shared" si="29"/>
        <v>0</v>
      </c>
    </row>
    <row r="253" spans="5:12" ht="12.75">
      <c r="E253">
        <f t="shared" si="25"/>
        <v>12.100000000000001</v>
      </c>
      <c r="F253" s="2">
        <f t="shared" si="32"/>
        <v>34.17891789338223</v>
      </c>
      <c r="G253" s="2">
        <f t="shared" si="31"/>
        <v>0</v>
      </c>
      <c r="H253" s="2">
        <f t="shared" si="26"/>
        <v>0</v>
      </c>
      <c r="I253" s="2">
        <f t="shared" si="27"/>
        <v>0</v>
      </c>
      <c r="J253" s="3">
        <f t="shared" si="24"/>
        <v>0</v>
      </c>
      <c r="K253" s="3">
        <f t="shared" si="28"/>
        <v>0</v>
      </c>
      <c r="L253" s="3">
        <f t="shared" si="29"/>
        <v>0</v>
      </c>
    </row>
    <row r="254" spans="5:12" ht="12.75">
      <c r="E254">
        <f t="shared" si="25"/>
        <v>12.15</v>
      </c>
      <c r="F254" s="2">
        <f t="shared" si="32"/>
        <v>34.17891789338223</v>
      </c>
      <c r="G254" s="2">
        <f t="shared" si="31"/>
        <v>0</v>
      </c>
      <c r="H254" s="2">
        <f t="shared" si="26"/>
        <v>0</v>
      </c>
      <c r="I254" s="2">
        <f t="shared" si="27"/>
        <v>0</v>
      </c>
      <c r="J254" s="3">
        <f t="shared" si="24"/>
        <v>0</v>
      </c>
      <c r="K254" s="3">
        <f t="shared" si="28"/>
        <v>0</v>
      </c>
      <c r="L254" s="3">
        <f t="shared" si="29"/>
        <v>0</v>
      </c>
    </row>
    <row r="255" spans="5:12" ht="12.75">
      <c r="E255">
        <f t="shared" si="25"/>
        <v>12.200000000000001</v>
      </c>
      <c r="F255" s="2">
        <f t="shared" si="32"/>
        <v>34.17891789338223</v>
      </c>
      <c r="G255" s="2">
        <f t="shared" si="31"/>
        <v>0</v>
      </c>
      <c r="H255" s="2">
        <f t="shared" si="26"/>
        <v>0</v>
      </c>
      <c r="I255" s="2">
        <f t="shared" si="27"/>
        <v>0</v>
      </c>
      <c r="J255" s="3">
        <f t="shared" si="24"/>
        <v>0</v>
      </c>
      <c r="K255" s="3">
        <f t="shared" si="28"/>
        <v>0</v>
      </c>
      <c r="L255" s="3">
        <f t="shared" si="29"/>
        <v>0</v>
      </c>
    </row>
    <row r="256" spans="5:12" ht="12.75">
      <c r="E256">
        <f t="shared" si="25"/>
        <v>12.25</v>
      </c>
      <c r="F256" s="2">
        <f t="shared" si="32"/>
        <v>34.17891789338223</v>
      </c>
      <c r="G256" s="2">
        <f t="shared" si="31"/>
        <v>0</v>
      </c>
      <c r="H256" s="2">
        <f t="shared" si="26"/>
        <v>0</v>
      </c>
      <c r="I256" s="2">
        <f t="shared" si="27"/>
        <v>0</v>
      </c>
      <c r="J256" s="3">
        <f t="shared" si="24"/>
        <v>0</v>
      </c>
      <c r="K256" s="3">
        <f t="shared" si="28"/>
        <v>0</v>
      </c>
      <c r="L256" s="3">
        <f t="shared" si="29"/>
        <v>0</v>
      </c>
    </row>
    <row r="257" spans="5:12" ht="12.75">
      <c r="E257">
        <f t="shared" si="25"/>
        <v>12.3</v>
      </c>
      <c r="F257" s="2">
        <f t="shared" si="32"/>
        <v>34.17891789338223</v>
      </c>
      <c r="G257" s="2">
        <f t="shared" si="31"/>
        <v>0</v>
      </c>
      <c r="H257" s="2">
        <f t="shared" si="26"/>
        <v>0</v>
      </c>
      <c r="I257" s="2">
        <f t="shared" si="27"/>
        <v>0</v>
      </c>
      <c r="J257" s="3">
        <f t="shared" si="24"/>
        <v>0</v>
      </c>
      <c r="K257" s="3">
        <f t="shared" si="28"/>
        <v>0</v>
      </c>
      <c r="L257" s="3">
        <f t="shared" si="29"/>
        <v>0</v>
      </c>
    </row>
    <row r="258" spans="5:12" ht="12.75">
      <c r="E258">
        <f t="shared" si="25"/>
        <v>12.350000000000001</v>
      </c>
      <c r="F258" s="2">
        <f t="shared" si="32"/>
        <v>34.17891789338223</v>
      </c>
      <c r="G258" s="2">
        <f t="shared" si="31"/>
        <v>0</v>
      </c>
      <c r="H258" s="2">
        <f t="shared" si="26"/>
        <v>0</v>
      </c>
      <c r="I258" s="2">
        <f t="shared" si="27"/>
        <v>0</v>
      </c>
      <c r="J258" s="3">
        <f t="shared" si="24"/>
        <v>0</v>
      </c>
      <c r="K258" s="3">
        <f t="shared" si="28"/>
        <v>0</v>
      </c>
      <c r="L258" s="3">
        <f t="shared" si="29"/>
        <v>0</v>
      </c>
    </row>
    <row r="259" spans="5:12" ht="12.75">
      <c r="E259">
        <f t="shared" si="25"/>
        <v>12.4</v>
      </c>
      <c r="F259" s="2">
        <f t="shared" si="32"/>
        <v>34.17891789338223</v>
      </c>
      <c r="G259" s="2">
        <f t="shared" si="31"/>
        <v>0</v>
      </c>
      <c r="H259" s="2">
        <f t="shared" si="26"/>
        <v>0</v>
      </c>
      <c r="I259" s="2">
        <f t="shared" si="27"/>
        <v>0</v>
      </c>
      <c r="J259" s="3">
        <f t="shared" si="24"/>
        <v>0</v>
      </c>
      <c r="K259" s="3">
        <f t="shared" si="28"/>
        <v>0</v>
      </c>
      <c r="L259" s="3">
        <f t="shared" si="29"/>
        <v>0</v>
      </c>
    </row>
    <row r="260" spans="5:12" ht="12.75">
      <c r="E260">
        <f t="shared" si="25"/>
        <v>12.450000000000001</v>
      </c>
      <c r="F260" s="2">
        <f t="shared" si="32"/>
        <v>34.17891789338223</v>
      </c>
      <c r="G260" s="2">
        <f t="shared" si="31"/>
        <v>0</v>
      </c>
      <c r="H260" s="2">
        <f t="shared" si="26"/>
        <v>0</v>
      </c>
      <c r="I260" s="2">
        <f t="shared" si="27"/>
        <v>0</v>
      </c>
      <c r="J260" s="3">
        <f t="shared" si="24"/>
        <v>0</v>
      </c>
      <c r="K260" s="3">
        <f t="shared" si="28"/>
        <v>0</v>
      </c>
      <c r="L260" s="3">
        <f t="shared" si="29"/>
        <v>0</v>
      </c>
    </row>
    <row r="261" spans="5:12" ht="12.75">
      <c r="E261">
        <f t="shared" si="25"/>
        <v>12.5</v>
      </c>
      <c r="F261" s="2">
        <f t="shared" si="32"/>
        <v>34.17891789338223</v>
      </c>
      <c r="G261" s="2">
        <f t="shared" si="31"/>
        <v>0</v>
      </c>
      <c r="H261" s="2">
        <f t="shared" si="26"/>
        <v>0</v>
      </c>
      <c r="I261" s="2">
        <f t="shared" si="27"/>
        <v>0</v>
      </c>
      <c r="J261" s="3">
        <f t="shared" si="24"/>
        <v>0</v>
      </c>
      <c r="K261" s="3">
        <f t="shared" si="28"/>
        <v>0</v>
      </c>
      <c r="L261" s="3">
        <f t="shared" si="29"/>
        <v>0</v>
      </c>
    </row>
    <row r="262" spans="5:12" ht="12.75">
      <c r="E262">
        <f t="shared" si="25"/>
        <v>12.55</v>
      </c>
      <c r="F262" s="2">
        <f t="shared" si="32"/>
        <v>34.17891789338223</v>
      </c>
      <c r="G262" s="2">
        <f t="shared" si="31"/>
        <v>0</v>
      </c>
      <c r="H262" s="2">
        <f t="shared" si="26"/>
        <v>0</v>
      </c>
      <c r="I262" s="2">
        <f t="shared" si="27"/>
        <v>0</v>
      </c>
      <c r="J262" s="3">
        <f t="shared" si="24"/>
        <v>0</v>
      </c>
      <c r="K262" s="3">
        <f t="shared" si="28"/>
        <v>0</v>
      </c>
      <c r="L262" s="3">
        <f t="shared" si="29"/>
        <v>0</v>
      </c>
    </row>
    <row r="263" spans="5:12" ht="12.75">
      <c r="E263">
        <f t="shared" si="25"/>
        <v>12.600000000000001</v>
      </c>
      <c r="F263" s="2">
        <f t="shared" si="32"/>
        <v>34.17891789338223</v>
      </c>
      <c r="G263" s="2">
        <f t="shared" si="31"/>
        <v>0</v>
      </c>
      <c r="H263" s="2">
        <f t="shared" si="26"/>
        <v>0</v>
      </c>
      <c r="I263" s="2">
        <f t="shared" si="27"/>
        <v>0</v>
      </c>
      <c r="J263" s="3">
        <f t="shared" si="24"/>
        <v>0</v>
      </c>
      <c r="K263" s="3">
        <f t="shared" si="28"/>
        <v>0</v>
      </c>
      <c r="L263" s="3">
        <f t="shared" si="29"/>
        <v>0</v>
      </c>
    </row>
    <row r="264" spans="5:12" ht="12.75">
      <c r="E264">
        <f t="shared" si="25"/>
        <v>12.65</v>
      </c>
      <c r="F264" s="2">
        <f t="shared" si="32"/>
        <v>34.17891789338223</v>
      </c>
      <c r="G264" s="2">
        <f t="shared" si="31"/>
        <v>0</v>
      </c>
      <c r="H264" s="2">
        <f t="shared" si="26"/>
        <v>0</v>
      </c>
      <c r="I264" s="2">
        <f t="shared" si="27"/>
        <v>0</v>
      </c>
      <c r="J264" s="3">
        <f t="shared" si="24"/>
        <v>0</v>
      </c>
      <c r="K264" s="3">
        <f t="shared" si="28"/>
        <v>0</v>
      </c>
      <c r="L264" s="3">
        <f t="shared" si="29"/>
        <v>0</v>
      </c>
    </row>
    <row r="265" spans="5:12" ht="12.75">
      <c r="E265">
        <f t="shared" si="25"/>
        <v>12.700000000000001</v>
      </c>
      <c r="F265" s="2">
        <f t="shared" si="32"/>
        <v>34.17891789338223</v>
      </c>
      <c r="G265" s="2">
        <f t="shared" si="31"/>
        <v>0</v>
      </c>
      <c r="H265" s="2">
        <f t="shared" si="26"/>
        <v>0</v>
      </c>
      <c r="I265" s="2">
        <f t="shared" si="27"/>
        <v>0</v>
      </c>
      <c r="J265" s="3">
        <f t="shared" si="24"/>
        <v>0</v>
      </c>
      <c r="K265" s="3">
        <f t="shared" si="28"/>
        <v>0</v>
      </c>
      <c r="L265" s="3">
        <f t="shared" si="29"/>
        <v>0</v>
      </c>
    </row>
    <row r="266" spans="5:12" ht="12.75">
      <c r="E266">
        <f t="shared" si="25"/>
        <v>12.75</v>
      </c>
      <c r="F266" s="2">
        <f t="shared" si="32"/>
        <v>34.17891789338223</v>
      </c>
      <c r="G266" s="2">
        <f t="shared" si="31"/>
        <v>0</v>
      </c>
      <c r="H266" s="2">
        <f t="shared" si="26"/>
        <v>0</v>
      </c>
      <c r="I266" s="2">
        <f t="shared" si="27"/>
        <v>0</v>
      </c>
      <c r="J266" s="3">
        <f t="shared" si="24"/>
        <v>0</v>
      </c>
      <c r="K266" s="3">
        <f t="shared" si="28"/>
        <v>0</v>
      </c>
      <c r="L266" s="3">
        <f t="shared" si="29"/>
        <v>0</v>
      </c>
    </row>
    <row r="267" spans="5:12" ht="12.75">
      <c r="E267">
        <f t="shared" si="25"/>
        <v>12.8</v>
      </c>
      <c r="F267" s="2">
        <f t="shared" si="32"/>
        <v>34.17891789338223</v>
      </c>
      <c r="G267" s="2">
        <f t="shared" si="31"/>
        <v>0</v>
      </c>
      <c r="H267" s="2">
        <f t="shared" si="26"/>
        <v>0</v>
      </c>
      <c r="I267" s="2">
        <f t="shared" si="27"/>
        <v>0</v>
      </c>
      <c r="J267" s="3">
        <f t="shared" si="24"/>
        <v>0</v>
      </c>
      <c r="K267" s="3">
        <f t="shared" si="28"/>
        <v>0</v>
      </c>
      <c r="L267" s="3">
        <f t="shared" si="29"/>
        <v>0</v>
      </c>
    </row>
    <row r="268" spans="5:12" ht="12.75">
      <c r="E268">
        <f t="shared" si="25"/>
        <v>12.850000000000001</v>
      </c>
      <c r="F268" s="2">
        <f t="shared" si="32"/>
        <v>34.17891789338223</v>
      </c>
      <c r="G268" s="2">
        <f t="shared" si="31"/>
        <v>0</v>
      </c>
      <c r="H268" s="2">
        <f t="shared" si="26"/>
        <v>0</v>
      </c>
      <c r="I268" s="2">
        <f t="shared" si="27"/>
        <v>0</v>
      </c>
      <c r="J268" s="3">
        <f aca="true" t="shared" si="33" ref="J268:J310">SQRT(H268*H268+I268*I268)</f>
        <v>0</v>
      </c>
      <c r="K268" s="3">
        <f t="shared" si="28"/>
        <v>0</v>
      </c>
      <c r="L268" s="3">
        <f t="shared" si="29"/>
        <v>0</v>
      </c>
    </row>
    <row r="269" spans="5:12" ht="12.75">
      <c r="E269">
        <f aca="true" t="shared" si="34" ref="E269:E310">(ROW()-11)*$C$17</f>
        <v>12.9</v>
      </c>
      <c r="F269" s="2">
        <f aca="true" t="shared" si="35" ref="F269:F310">IF(G269&gt;=0,F268+$C$17*H268,F268)</f>
        <v>34.17891789338223</v>
      </c>
      <c r="G269" s="2">
        <f t="shared" si="31"/>
        <v>0</v>
      </c>
      <c r="H269" s="2">
        <f aca="true" t="shared" si="36" ref="H269:H310">IF(G269&gt;=0,H268+$C$17*K268,0)</f>
        <v>0</v>
      </c>
      <c r="I269" s="2">
        <f aca="true" t="shared" si="37" ref="I269:I310">IF(G269&gt;=0,I268+$C$17*L268,0)</f>
        <v>0</v>
      </c>
      <c r="J269" s="3">
        <f t="shared" si="33"/>
        <v>0</v>
      </c>
      <c r="K269" s="3">
        <f aca="true" t="shared" si="38" ref="K269:K310">IF(G269&gt;0,(-1)*(0.5*$C$12*$C$13*$C$14*J269*J269*(H269/J269)/$C$15),0)</f>
        <v>0</v>
      </c>
      <c r="L269" s="3">
        <f aca="true" t="shared" si="39" ref="L269:L310">IF(G269&gt;0,(-1)*(0.5*$C$12*$C$13*$C$14*J269*J269*(I269/J269)/$C$15)-9.81,0)</f>
        <v>0</v>
      </c>
    </row>
    <row r="270" spans="5:12" ht="12.75">
      <c r="E270">
        <f t="shared" si="34"/>
        <v>12.950000000000001</v>
      </c>
      <c r="F270" s="2">
        <f t="shared" si="35"/>
        <v>34.17891789338223</v>
      </c>
      <c r="G270" s="2">
        <f aca="true" t="shared" si="40" ref="G270:G310">IF(G269&gt;0,I269*$C$17+G269,0)</f>
        <v>0</v>
      </c>
      <c r="H270" s="2">
        <f t="shared" si="36"/>
        <v>0</v>
      </c>
      <c r="I270" s="2">
        <f t="shared" si="37"/>
        <v>0</v>
      </c>
      <c r="J270" s="3">
        <f t="shared" si="33"/>
        <v>0</v>
      </c>
      <c r="K270" s="3">
        <f t="shared" si="38"/>
        <v>0</v>
      </c>
      <c r="L270" s="3">
        <f t="shared" si="39"/>
        <v>0</v>
      </c>
    </row>
    <row r="271" spans="5:12" ht="12.75">
      <c r="E271">
        <f t="shared" si="34"/>
        <v>13</v>
      </c>
      <c r="F271" s="2">
        <f t="shared" si="35"/>
        <v>34.17891789338223</v>
      </c>
      <c r="G271" s="2">
        <f t="shared" si="40"/>
        <v>0</v>
      </c>
      <c r="H271" s="2">
        <f t="shared" si="36"/>
        <v>0</v>
      </c>
      <c r="I271" s="2">
        <f t="shared" si="37"/>
        <v>0</v>
      </c>
      <c r="J271" s="3">
        <f t="shared" si="33"/>
        <v>0</v>
      </c>
      <c r="K271" s="3">
        <f t="shared" si="38"/>
        <v>0</v>
      </c>
      <c r="L271" s="3">
        <f t="shared" si="39"/>
        <v>0</v>
      </c>
    </row>
    <row r="272" spans="5:12" ht="12.75">
      <c r="E272">
        <f t="shared" si="34"/>
        <v>13.05</v>
      </c>
      <c r="F272" s="2">
        <f t="shared" si="35"/>
        <v>34.17891789338223</v>
      </c>
      <c r="G272" s="2">
        <f t="shared" si="40"/>
        <v>0</v>
      </c>
      <c r="H272" s="2">
        <f t="shared" si="36"/>
        <v>0</v>
      </c>
      <c r="I272" s="2">
        <f t="shared" si="37"/>
        <v>0</v>
      </c>
      <c r="J272" s="3">
        <f t="shared" si="33"/>
        <v>0</v>
      </c>
      <c r="K272" s="3">
        <f t="shared" si="38"/>
        <v>0</v>
      </c>
      <c r="L272" s="3">
        <f t="shared" si="39"/>
        <v>0</v>
      </c>
    </row>
    <row r="273" spans="5:12" ht="12.75">
      <c r="E273">
        <f t="shared" si="34"/>
        <v>13.100000000000001</v>
      </c>
      <c r="F273" s="2">
        <f t="shared" si="35"/>
        <v>34.17891789338223</v>
      </c>
      <c r="G273" s="2">
        <f t="shared" si="40"/>
        <v>0</v>
      </c>
      <c r="H273" s="2">
        <f t="shared" si="36"/>
        <v>0</v>
      </c>
      <c r="I273" s="2">
        <f t="shared" si="37"/>
        <v>0</v>
      </c>
      <c r="J273" s="3">
        <f t="shared" si="33"/>
        <v>0</v>
      </c>
      <c r="K273" s="3">
        <f t="shared" si="38"/>
        <v>0</v>
      </c>
      <c r="L273" s="3">
        <f t="shared" si="39"/>
        <v>0</v>
      </c>
    </row>
    <row r="274" spans="5:12" ht="12.75">
      <c r="E274">
        <f t="shared" si="34"/>
        <v>13.15</v>
      </c>
      <c r="F274" s="2">
        <f t="shared" si="35"/>
        <v>34.17891789338223</v>
      </c>
      <c r="G274" s="2">
        <f t="shared" si="40"/>
        <v>0</v>
      </c>
      <c r="H274" s="2">
        <f t="shared" si="36"/>
        <v>0</v>
      </c>
      <c r="I274" s="2">
        <f t="shared" si="37"/>
        <v>0</v>
      </c>
      <c r="J274" s="3">
        <f t="shared" si="33"/>
        <v>0</v>
      </c>
      <c r="K274" s="3">
        <f t="shared" si="38"/>
        <v>0</v>
      </c>
      <c r="L274" s="3">
        <f t="shared" si="39"/>
        <v>0</v>
      </c>
    </row>
    <row r="275" spans="5:12" ht="12.75">
      <c r="E275">
        <f t="shared" si="34"/>
        <v>13.200000000000001</v>
      </c>
      <c r="F275" s="2">
        <f t="shared" si="35"/>
        <v>34.17891789338223</v>
      </c>
      <c r="G275" s="2">
        <f t="shared" si="40"/>
        <v>0</v>
      </c>
      <c r="H275" s="2">
        <f t="shared" si="36"/>
        <v>0</v>
      </c>
      <c r="I275" s="2">
        <f t="shared" si="37"/>
        <v>0</v>
      </c>
      <c r="J275" s="3">
        <f t="shared" si="33"/>
        <v>0</v>
      </c>
      <c r="K275" s="3">
        <f t="shared" si="38"/>
        <v>0</v>
      </c>
      <c r="L275" s="3">
        <f t="shared" si="39"/>
        <v>0</v>
      </c>
    </row>
    <row r="276" spans="5:12" ht="12.75">
      <c r="E276">
        <f t="shared" si="34"/>
        <v>13.25</v>
      </c>
      <c r="F276" s="2">
        <f t="shared" si="35"/>
        <v>34.17891789338223</v>
      </c>
      <c r="G276" s="2">
        <f t="shared" si="40"/>
        <v>0</v>
      </c>
      <c r="H276" s="2">
        <f t="shared" si="36"/>
        <v>0</v>
      </c>
      <c r="I276" s="2">
        <f t="shared" si="37"/>
        <v>0</v>
      </c>
      <c r="J276" s="3">
        <f t="shared" si="33"/>
        <v>0</v>
      </c>
      <c r="K276" s="3">
        <f t="shared" si="38"/>
        <v>0</v>
      </c>
      <c r="L276" s="3">
        <f t="shared" si="39"/>
        <v>0</v>
      </c>
    </row>
    <row r="277" spans="5:12" ht="12.75">
      <c r="E277">
        <f t="shared" si="34"/>
        <v>13.3</v>
      </c>
      <c r="F277" s="2">
        <f t="shared" si="35"/>
        <v>34.17891789338223</v>
      </c>
      <c r="G277" s="2">
        <f t="shared" si="40"/>
        <v>0</v>
      </c>
      <c r="H277" s="2">
        <f t="shared" si="36"/>
        <v>0</v>
      </c>
      <c r="I277" s="2">
        <f t="shared" si="37"/>
        <v>0</v>
      </c>
      <c r="J277" s="3">
        <f t="shared" si="33"/>
        <v>0</v>
      </c>
      <c r="K277" s="3">
        <f t="shared" si="38"/>
        <v>0</v>
      </c>
      <c r="L277" s="3">
        <f t="shared" si="39"/>
        <v>0</v>
      </c>
    </row>
    <row r="278" spans="5:12" ht="12.75">
      <c r="E278">
        <f t="shared" si="34"/>
        <v>13.350000000000001</v>
      </c>
      <c r="F278" s="2">
        <f t="shared" si="35"/>
        <v>34.17891789338223</v>
      </c>
      <c r="G278" s="2">
        <f t="shared" si="40"/>
        <v>0</v>
      </c>
      <c r="H278" s="2">
        <f t="shared" si="36"/>
        <v>0</v>
      </c>
      <c r="I278" s="2">
        <f t="shared" si="37"/>
        <v>0</v>
      </c>
      <c r="J278" s="3">
        <f t="shared" si="33"/>
        <v>0</v>
      </c>
      <c r="K278" s="3">
        <f t="shared" si="38"/>
        <v>0</v>
      </c>
      <c r="L278" s="3">
        <f t="shared" si="39"/>
        <v>0</v>
      </c>
    </row>
    <row r="279" spans="5:12" ht="12.75">
      <c r="E279">
        <f t="shared" si="34"/>
        <v>13.4</v>
      </c>
      <c r="F279" s="2">
        <f t="shared" si="35"/>
        <v>34.17891789338223</v>
      </c>
      <c r="G279" s="2">
        <f t="shared" si="40"/>
        <v>0</v>
      </c>
      <c r="H279" s="2">
        <f t="shared" si="36"/>
        <v>0</v>
      </c>
      <c r="I279" s="2">
        <f t="shared" si="37"/>
        <v>0</v>
      </c>
      <c r="J279" s="3">
        <f t="shared" si="33"/>
        <v>0</v>
      </c>
      <c r="K279" s="3">
        <f t="shared" si="38"/>
        <v>0</v>
      </c>
      <c r="L279" s="3">
        <f t="shared" si="39"/>
        <v>0</v>
      </c>
    </row>
    <row r="280" spans="5:12" ht="12.75">
      <c r="E280">
        <f t="shared" si="34"/>
        <v>13.450000000000001</v>
      </c>
      <c r="F280" s="2">
        <f t="shared" si="35"/>
        <v>34.17891789338223</v>
      </c>
      <c r="G280" s="2">
        <f t="shared" si="40"/>
        <v>0</v>
      </c>
      <c r="H280" s="2">
        <f t="shared" si="36"/>
        <v>0</v>
      </c>
      <c r="I280" s="2">
        <f t="shared" si="37"/>
        <v>0</v>
      </c>
      <c r="J280" s="3">
        <f t="shared" si="33"/>
        <v>0</v>
      </c>
      <c r="K280" s="3">
        <f t="shared" si="38"/>
        <v>0</v>
      </c>
      <c r="L280" s="3">
        <f t="shared" si="39"/>
        <v>0</v>
      </c>
    </row>
    <row r="281" spans="5:12" ht="12.75">
      <c r="E281">
        <f t="shared" si="34"/>
        <v>13.5</v>
      </c>
      <c r="F281" s="2">
        <f t="shared" si="35"/>
        <v>34.17891789338223</v>
      </c>
      <c r="G281" s="2">
        <f t="shared" si="40"/>
        <v>0</v>
      </c>
      <c r="H281" s="2">
        <f t="shared" si="36"/>
        <v>0</v>
      </c>
      <c r="I281" s="2">
        <f t="shared" si="37"/>
        <v>0</v>
      </c>
      <c r="J281" s="3">
        <f t="shared" si="33"/>
        <v>0</v>
      </c>
      <c r="K281" s="3">
        <f t="shared" si="38"/>
        <v>0</v>
      </c>
      <c r="L281" s="3">
        <f t="shared" si="39"/>
        <v>0</v>
      </c>
    </row>
    <row r="282" spans="5:12" ht="12.75">
      <c r="E282">
        <f t="shared" si="34"/>
        <v>13.55</v>
      </c>
      <c r="F282" s="2">
        <f t="shared" si="35"/>
        <v>34.17891789338223</v>
      </c>
      <c r="G282" s="2">
        <f t="shared" si="40"/>
        <v>0</v>
      </c>
      <c r="H282" s="2">
        <f t="shared" si="36"/>
        <v>0</v>
      </c>
      <c r="I282" s="2">
        <f t="shared" si="37"/>
        <v>0</v>
      </c>
      <c r="J282" s="3">
        <f t="shared" si="33"/>
        <v>0</v>
      </c>
      <c r="K282" s="3">
        <f t="shared" si="38"/>
        <v>0</v>
      </c>
      <c r="L282" s="3">
        <f t="shared" si="39"/>
        <v>0</v>
      </c>
    </row>
    <row r="283" spans="5:12" ht="12.75">
      <c r="E283">
        <f t="shared" si="34"/>
        <v>13.600000000000001</v>
      </c>
      <c r="F283" s="2">
        <f t="shared" si="35"/>
        <v>34.17891789338223</v>
      </c>
      <c r="G283" s="2">
        <f t="shared" si="40"/>
        <v>0</v>
      </c>
      <c r="H283" s="2">
        <f t="shared" si="36"/>
        <v>0</v>
      </c>
      <c r="I283" s="2">
        <f t="shared" si="37"/>
        <v>0</v>
      </c>
      <c r="J283" s="3">
        <f t="shared" si="33"/>
        <v>0</v>
      </c>
      <c r="K283" s="3">
        <f t="shared" si="38"/>
        <v>0</v>
      </c>
      <c r="L283" s="3">
        <f t="shared" si="39"/>
        <v>0</v>
      </c>
    </row>
    <row r="284" spans="5:12" ht="12.75">
      <c r="E284">
        <f t="shared" si="34"/>
        <v>13.65</v>
      </c>
      <c r="F284" s="2">
        <f t="shared" si="35"/>
        <v>34.17891789338223</v>
      </c>
      <c r="G284" s="2">
        <f t="shared" si="40"/>
        <v>0</v>
      </c>
      <c r="H284" s="2">
        <f t="shared" si="36"/>
        <v>0</v>
      </c>
      <c r="I284" s="2">
        <f t="shared" si="37"/>
        <v>0</v>
      </c>
      <c r="J284" s="3">
        <f t="shared" si="33"/>
        <v>0</v>
      </c>
      <c r="K284" s="3">
        <f t="shared" si="38"/>
        <v>0</v>
      </c>
      <c r="L284" s="3">
        <f t="shared" si="39"/>
        <v>0</v>
      </c>
    </row>
    <row r="285" spans="5:12" ht="12.75">
      <c r="E285">
        <f t="shared" si="34"/>
        <v>13.700000000000001</v>
      </c>
      <c r="F285" s="2">
        <f t="shared" si="35"/>
        <v>34.17891789338223</v>
      </c>
      <c r="G285" s="2">
        <f t="shared" si="40"/>
        <v>0</v>
      </c>
      <c r="H285" s="2">
        <f t="shared" si="36"/>
        <v>0</v>
      </c>
      <c r="I285" s="2">
        <f t="shared" si="37"/>
        <v>0</v>
      </c>
      <c r="J285" s="3">
        <f t="shared" si="33"/>
        <v>0</v>
      </c>
      <c r="K285" s="3">
        <f t="shared" si="38"/>
        <v>0</v>
      </c>
      <c r="L285" s="3">
        <f t="shared" si="39"/>
        <v>0</v>
      </c>
    </row>
    <row r="286" spans="5:12" ht="12.75">
      <c r="E286">
        <f t="shared" si="34"/>
        <v>13.75</v>
      </c>
      <c r="F286" s="2">
        <f t="shared" si="35"/>
        <v>34.17891789338223</v>
      </c>
      <c r="G286" s="2">
        <f t="shared" si="40"/>
        <v>0</v>
      </c>
      <c r="H286" s="2">
        <f t="shared" si="36"/>
        <v>0</v>
      </c>
      <c r="I286" s="2">
        <f t="shared" si="37"/>
        <v>0</v>
      </c>
      <c r="J286" s="3">
        <f t="shared" si="33"/>
        <v>0</v>
      </c>
      <c r="K286" s="3">
        <f t="shared" si="38"/>
        <v>0</v>
      </c>
      <c r="L286" s="3">
        <f t="shared" si="39"/>
        <v>0</v>
      </c>
    </row>
    <row r="287" spans="5:12" ht="12.75">
      <c r="E287">
        <f t="shared" si="34"/>
        <v>13.8</v>
      </c>
      <c r="F287" s="2">
        <f t="shared" si="35"/>
        <v>34.17891789338223</v>
      </c>
      <c r="G287" s="2">
        <f t="shared" si="40"/>
        <v>0</v>
      </c>
      <c r="H287" s="2">
        <f t="shared" si="36"/>
        <v>0</v>
      </c>
      <c r="I287" s="2">
        <f t="shared" si="37"/>
        <v>0</v>
      </c>
      <c r="J287" s="3">
        <f t="shared" si="33"/>
        <v>0</v>
      </c>
      <c r="K287" s="3">
        <f t="shared" si="38"/>
        <v>0</v>
      </c>
      <c r="L287" s="3">
        <f t="shared" si="39"/>
        <v>0</v>
      </c>
    </row>
    <row r="288" spans="5:12" ht="12.75">
      <c r="E288">
        <f t="shared" si="34"/>
        <v>13.850000000000001</v>
      </c>
      <c r="F288" s="2">
        <f t="shared" si="35"/>
        <v>34.17891789338223</v>
      </c>
      <c r="G288" s="2">
        <f t="shared" si="40"/>
        <v>0</v>
      </c>
      <c r="H288" s="2">
        <f t="shared" si="36"/>
        <v>0</v>
      </c>
      <c r="I288" s="2">
        <f t="shared" si="37"/>
        <v>0</v>
      </c>
      <c r="J288" s="3">
        <f t="shared" si="33"/>
        <v>0</v>
      </c>
      <c r="K288" s="3">
        <f t="shared" si="38"/>
        <v>0</v>
      </c>
      <c r="L288" s="3">
        <f t="shared" si="39"/>
        <v>0</v>
      </c>
    </row>
    <row r="289" spans="5:12" ht="12.75">
      <c r="E289">
        <f t="shared" si="34"/>
        <v>13.9</v>
      </c>
      <c r="F289" s="2">
        <f t="shared" si="35"/>
        <v>34.17891789338223</v>
      </c>
      <c r="G289" s="2">
        <f t="shared" si="40"/>
        <v>0</v>
      </c>
      <c r="H289" s="2">
        <f t="shared" si="36"/>
        <v>0</v>
      </c>
      <c r="I289" s="2">
        <f t="shared" si="37"/>
        <v>0</v>
      </c>
      <c r="J289" s="3">
        <f t="shared" si="33"/>
        <v>0</v>
      </c>
      <c r="K289" s="3">
        <f t="shared" si="38"/>
        <v>0</v>
      </c>
      <c r="L289" s="3">
        <f t="shared" si="39"/>
        <v>0</v>
      </c>
    </row>
    <row r="290" spans="5:12" ht="12.75">
      <c r="E290">
        <f t="shared" si="34"/>
        <v>13.950000000000001</v>
      </c>
      <c r="F290" s="2">
        <f t="shared" si="35"/>
        <v>34.17891789338223</v>
      </c>
      <c r="G290" s="2">
        <f t="shared" si="40"/>
        <v>0</v>
      </c>
      <c r="H290" s="2">
        <f t="shared" si="36"/>
        <v>0</v>
      </c>
      <c r="I290" s="2">
        <f t="shared" si="37"/>
        <v>0</v>
      </c>
      <c r="J290" s="3">
        <f t="shared" si="33"/>
        <v>0</v>
      </c>
      <c r="K290" s="3">
        <f t="shared" si="38"/>
        <v>0</v>
      </c>
      <c r="L290" s="3">
        <f t="shared" si="39"/>
        <v>0</v>
      </c>
    </row>
    <row r="291" spans="5:12" ht="12.75">
      <c r="E291">
        <f t="shared" si="34"/>
        <v>14</v>
      </c>
      <c r="F291" s="2">
        <f t="shared" si="35"/>
        <v>34.17891789338223</v>
      </c>
      <c r="G291" s="2">
        <f t="shared" si="40"/>
        <v>0</v>
      </c>
      <c r="H291" s="2">
        <f t="shared" si="36"/>
        <v>0</v>
      </c>
      <c r="I291" s="2">
        <f t="shared" si="37"/>
        <v>0</v>
      </c>
      <c r="J291" s="3">
        <f t="shared" si="33"/>
        <v>0</v>
      </c>
      <c r="K291" s="3">
        <f t="shared" si="38"/>
        <v>0</v>
      </c>
      <c r="L291" s="3">
        <f t="shared" si="39"/>
        <v>0</v>
      </c>
    </row>
    <row r="292" spans="5:12" ht="12.75">
      <c r="E292">
        <f t="shared" si="34"/>
        <v>14.05</v>
      </c>
      <c r="F292" s="2">
        <f t="shared" si="35"/>
        <v>34.17891789338223</v>
      </c>
      <c r="G292" s="2">
        <f t="shared" si="40"/>
        <v>0</v>
      </c>
      <c r="H292" s="2">
        <f t="shared" si="36"/>
        <v>0</v>
      </c>
      <c r="I292" s="2">
        <f t="shared" si="37"/>
        <v>0</v>
      </c>
      <c r="J292" s="3">
        <f t="shared" si="33"/>
        <v>0</v>
      </c>
      <c r="K292" s="3">
        <f t="shared" si="38"/>
        <v>0</v>
      </c>
      <c r="L292" s="3">
        <f t="shared" si="39"/>
        <v>0</v>
      </c>
    </row>
    <row r="293" spans="5:12" ht="12.75">
      <c r="E293">
        <f t="shared" si="34"/>
        <v>14.100000000000001</v>
      </c>
      <c r="F293" s="2">
        <f t="shared" si="35"/>
        <v>34.17891789338223</v>
      </c>
      <c r="G293" s="2">
        <f t="shared" si="40"/>
        <v>0</v>
      </c>
      <c r="H293" s="2">
        <f t="shared" si="36"/>
        <v>0</v>
      </c>
      <c r="I293" s="2">
        <f t="shared" si="37"/>
        <v>0</v>
      </c>
      <c r="J293" s="3">
        <f t="shared" si="33"/>
        <v>0</v>
      </c>
      <c r="K293" s="3">
        <f t="shared" si="38"/>
        <v>0</v>
      </c>
      <c r="L293" s="3">
        <f t="shared" si="39"/>
        <v>0</v>
      </c>
    </row>
    <row r="294" spans="5:12" ht="12.75">
      <c r="E294">
        <f t="shared" si="34"/>
        <v>14.15</v>
      </c>
      <c r="F294" s="2">
        <f t="shared" si="35"/>
        <v>34.17891789338223</v>
      </c>
      <c r="G294" s="2">
        <f t="shared" si="40"/>
        <v>0</v>
      </c>
      <c r="H294" s="2">
        <f t="shared" si="36"/>
        <v>0</v>
      </c>
      <c r="I294" s="2">
        <f t="shared" si="37"/>
        <v>0</v>
      </c>
      <c r="J294" s="3">
        <f t="shared" si="33"/>
        <v>0</v>
      </c>
      <c r="K294" s="3">
        <f t="shared" si="38"/>
        <v>0</v>
      </c>
      <c r="L294" s="3">
        <f t="shared" si="39"/>
        <v>0</v>
      </c>
    </row>
    <row r="295" spans="5:12" ht="12.75">
      <c r="E295">
        <f t="shared" si="34"/>
        <v>14.200000000000001</v>
      </c>
      <c r="F295" s="2">
        <f t="shared" si="35"/>
        <v>34.17891789338223</v>
      </c>
      <c r="G295" s="2">
        <f t="shared" si="40"/>
        <v>0</v>
      </c>
      <c r="H295" s="2">
        <f t="shared" si="36"/>
        <v>0</v>
      </c>
      <c r="I295" s="2">
        <f t="shared" si="37"/>
        <v>0</v>
      </c>
      <c r="J295" s="3">
        <f t="shared" si="33"/>
        <v>0</v>
      </c>
      <c r="K295" s="3">
        <f t="shared" si="38"/>
        <v>0</v>
      </c>
      <c r="L295" s="3">
        <f t="shared" si="39"/>
        <v>0</v>
      </c>
    </row>
    <row r="296" spans="5:12" ht="12.75">
      <c r="E296">
        <f t="shared" si="34"/>
        <v>14.25</v>
      </c>
      <c r="F296" s="2">
        <f t="shared" si="35"/>
        <v>34.17891789338223</v>
      </c>
      <c r="G296" s="2">
        <f t="shared" si="40"/>
        <v>0</v>
      </c>
      <c r="H296" s="2">
        <f t="shared" si="36"/>
        <v>0</v>
      </c>
      <c r="I296" s="2">
        <f t="shared" si="37"/>
        <v>0</v>
      </c>
      <c r="J296" s="3">
        <f t="shared" si="33"/>
        <v>0</v>
      </c>
      <c r="K296" s="3">
        <f t="shared" si="38"/>
        <v>0</v>
      </c>
      <c r="L296" s="3">
        <f t="shared" si="39"/>
        <v>0</v>
      </c>
    </row>
    <row r="297" spans="5:12" ht="12.75">
      <c r="E297">
        <f t="shared" si="34"/>
        <v>14.3</v>
      </c>
      <c r="F297" s="2">
        <f t="shared" si="35"/>
        <v>34.17891789338223</v>
      </c>
      <c r="G297" s="2">
        <f t="shared" si="40"/>
        <v>0</v>
      </c>
      <c r="H297" s="2">
        <f t="shared" si="36"/>
        <v>0</v>
      </c>
      <c r="I297" s="2">
        <f t="shared" si="37"/>
        <v>0</v>
      </c>
      <c r="J297" s="3">
        <f t="shared" si="33"/>
        <v>0</v>
      </c>
      <c r="K297" s="3">
        <f t="shared" si="38"/>
        <v>0</v>
      </c>
      <c r="L297" s="3">
        <f t="shared" si="39"/>
        <v>0</v>
      </c>
    </row>
    <row r="298" spans="5:12" ht="12.75">
      <c r="E298">
        <f t="shared" si="34"/>
        <v>14.350000000000001</v>
      </c>
      <c r="F298" s="2">
        <f t="shared" si="35"/>
        <v>34.17891789338223</v>
      </c>
      <c r="G298" s="2">
        <f t="shared" si="40"/>
        <v>0</v>
      </c>
      <c r="H298" s="2">
        <f t="shared" si="36"/>
        <v>0</v>
      </c>
      <c r="I298" s="2">
        <f t="shared" si="37"/>
        <v>0</v>
      </c>
      <c r="J298" s="3">
        <f t="shared" si="33"/>
        <v>0</v>
      </c>
      <c r="K298" s="3">
        <f t="shared" si="38"/>
        <v>0</v>
      </c>
      <c r="L298" s="3">
        <f t="shared" si="39"/>
        <v>0</v>
      </c>
    </row>
    <row r="299" spans="5:12" ht="12.75">
      <c r="E299">
        <f t="shared" si="34"/>
        <v>14.4</v>
      </c>
      <c r="F299" s="2">
        <f t="shared" si="35"/>
        <v>34.17891789338223</v>
      </c>
      <c r="G299" s="2">
        <f t="shared" si="40"/>
        <v>0</v>
      </c>
      <c r="H299" s="2">
        <f t="shared" si="36"/>
        <v>0</v>
      </c>
      <c r="I299" s="2">
        <f t="shared" si="37"/>
        <v>0</v>
      </c>
      <c r="J299" s="3">
        <f t="shared" si="33"/>
        <v>0</v>
      </c>
      <c r="K299" s="3">
        <f t="shared" si="38"/>
        <v>0</v>
      </c>
      <c r="L299" s="3">
        <f t="shared" si="39"/>
        <v>0</v>
      </c>
    </row>
    <row r="300" spans="5:12" ht="12.75">
      <c r="E300">
        <f t="shared" si="34"/>
        <v>14.450000000000001</v>
      </c>
      <c r="F300" s="2">
        <f t="shared" si="35"/>
        <v>34.17891789338223</v>
      </c>
      <c r="G300" s="2">
        <f t="shared" si="40"/>
        <v>0</v>
      </c>
      <c r="H300" s="2">
        <f t="shared" si="36"/>
        <v>0</v>
      </c>
      <c r="I300" s="2">
        <f t="shared" si="37"/>
        <v>0</v>
      </c>
      <c r="J300" s="3">
        <f t="shared" si="33"/>
        <v>0</v>
      </c>
      <c r="K300" s="3">
        <f t="shared" si="38"/>
        <v>0</v>
      </c>
      <c r="L300" s="3">
        <f t="shared" si="39"/>
        <v>0</v>
      </c>
    </row>
    <row r="301" spans="5:12" ht="12.75">
      <c r="E301">
        <f t="shared" si="34"/>
        <v>14.5</v>
      </c>
      <c r="F301" s="2">
        <f t="shared" si="35"/>
        <v>34.17891789338223</v>
      </c>
      <c r="G301" s="2">
        <f t="shared" si="40"/>
        <v>0</v>
      </c>
      <c r="H301" s="2">
        <f t="shared" si="36"/>
        <v>0</v>
      </c>
      <c r="I301" s="2">
        <f t="shared" si="37"/>
        <v>0</v>
      </c>
      <c r="J301" s="3">
        <f t="shared" si="33"/>
        <v>0</v>
      </c>
      <c r="K301" s="3">
        <f t="shared" si="38"/>
        <v>0</v>
      </c>
      <c r="L301" s="3">
        <f t="shared" si="39"/>
        <v>0</v>
      </c>
    </row>
    <row r="302" spans="5:12" ht="12.75">
      <c r="E302">
        <f t="shared" si="34"/>
        <v>14.55</v>
      </c>
      <c r="F302" s="2">
        <f t="shared" si="35"/>
        <v>34.17891789338223</v>
      </c>
      <c r="G302" s="2">
        <f t="shared" si="40"/>
        <v>0</v>
      </c>
      <c r="H302" s="2">
        <f t="shared" si="36"/>
        <v>0</v>
      </c>
      <c r="I302" s="2">
        <f t="shared" si="37"/>
        <v>0</v>
      </c>
      <c r="J302" s="3">
        <f t="shared" si="33"/>
        <v>0</v>
      </c>
      <c r="K302" s="3">
        <f t="shared" si="38"/>
        <v>0</v>
      </c>
      <c r="L302" s="3">
        <f t="shared" si="39"/>
        <v>0</v>
      </c>
    </row>
    <row r="303" spans="5:12" ht="12.75">
      <c r="E303">
        <f t="shared" si="34"/>
        <v>14.600000000000001</v>
      </c>
      <c r="F303" s="2">
        <f t="shared" si="35"/>
        <v>34.17891789338223</v>
      </c>
      <c r="G303" s="2">
        <f t="shared" si="40"/>
        <v>0</v>
      </c>
      <c r="H303" s="2">
        <f t="shared" si="36"/>
        <v>0</v>
      </c>
      <c r="I303" s="2">
        <f t="shared" si="37"/>
        <v>0</v>
      </c>
      <c r="J303" s="3">
        <f t="shared" si="33"/>
        <v>0</v>
      </c>
      <c r="K303" s="3">
        <f t="shared" si="38"/>
        <v>0</v>
      </c>
      <c r="L303" s="3">
        <f t="shared" si="39"/>
        <v>0</v>
      </c>
    </row>
    <row r="304" spans="5:12" ht="12.75">
      <c r="E304">
        <f t="shared" si="34"/>
        <v>14.65</v>
      </c>
      <c r="F304" s="2">
        <f t="shared" si="35"/>
        <v>34.17891789338223</v>
      </c>
      <c r="G304" s="2">
        <f t="shared" si="40"/>
        <v>0</v>
      </c>
      <c r="H304" s="2">
        <f t="shared" si="36"/>
        <v>0</v>
      </c>
      <c r="I304" s="2">
        <f t="shared" si="37"/>
        <v>0</v>
      </c>
      <c r="J304" s="3">
        <f t="shared" si="33"/>
        <v>0</v>
      </c>
      <c r="K304" s="3">
        <f t="shared" si="38"/>
        <v>0</v>
      </c>
      <c r="L304" s="3">
        <f t="shared" si="39"/>
        <v>0</v>
      </c>
    </row>
    <row r="305" spans="5:12" ht="12.75">
      <c r="E305">
        <f t="shared" si="34"/>
        <v>14.700000000000001</v>
      </c>
      <c r="F305" s="2">
        <f t="shared" si="35"/>
        <v>34.17891789338223</v>
      </c>
      <c r="G305" s="2">
        <f t="shared" si="40"/>
        <v>0</v>
      </c>
      <c r="H305" s="2">
        <f t="shared" si="36"/>
        <v>0</v>
      </c>
      <c r="I305" s="2">
        <f t="shared" si="37"/>
        <v>0</v>
      </c>
      <c r="J305" s="3">
        <f t="shared" si="33"/>
        <v>0</v>
      </c>
      <c r="K305" s="3">
        <f t="shared" si="38"/>
        <v>0</v>
      </c>
      <c r="L305" s="3">
        <f t="shared" si="39"/>
        <v>0</v>
      </c>
    </row>
    <row r="306" spans="5:12" ht="12.75">
      <c r="E306">
        <f t="shared" si="34"/>
        <v>14.75</v>
      </c>
      <c r="F306" s="2">
        <f t="shared" si="35"/>
        <v>34.17891789338223</v>
      </c>
      <c r="G306" s="2">
        <f t="shared" si="40"/>
        <v>0</v>
      </c>
      <c r="H306" s="2">
        <f t="shared" si="36"/>
        <v>0</v>
      </c>
      <c r="I306" s="2">
        <f t="shared" si="37"/>
        <v>0</v>
      </c>
      <c r="J306" s="3">
        <f t="shared" si="33"/>
        <v>0</v>
      </c>
      <c r="K306" s="3">
        <f t="shared" si="38"/>
        <v>0</v>
      </c>
      <c r="L306" s="3">
        <f t="shared" si="39"/>
        <v>0</v>
      </c>
    </row>
    <row r="307" spans="5:12" ht="12.75">
      <c r="E307">
        <f t="shared" si="34"/>
        <v>14.8</v>
      </c>
      <c r="F307" s="2">
        <f t="shared" si="35"/>
        <v>34.17891789338223</v>
      </c>
      <c r="G307" s="2">
        <f t="shared" si="40"/>
        <v>0</v>
      </c>
      <c r="H307" s="2">
        <f t="shared" si="36"/>
        <v>0</v>
      </c>
      <c r="I307" s="2">
        <f t="shared" si="37"/>
        <v>0</v>
      </c>
      <c r="J307" s="3">
        <f t="shared" si="33"/>
        <v>0</v>
      </c>
      <c r="K307" s="3">
        <f t="shared" si="38"/>
        <v>0</v>
      </c>
      <c r="L307" s="3">
        <f t="shared" si="39"/>
        <v>0</v>
      </c>
    </row>
    <row r="308" spans="5:12" ht="12.75">
      <c r="E308">
        <f t="shared" si="34"/>
        <v>14.850000000000001</v>
      </c>
      <c r="F308" s="2">
        <f t="shared" si="35"/>
        <v>34.17891789338223</v>
      </c>
      <c r="G308" s="2">
        <f t="shared" si="40"/>
        <v>0</v>
      </c>
      <c r="H308" s="2">
        <f t="shared" si="36"/>
        <v>0</v>
      </c>
      <c r="I308" s="2">
        <f t="shared" si="37"/>
        <v>0</v>
      </c>
      <c r="J308" s="3">
        <f t="shared" si="33"/>
        <v>0</v>
      </c>
      <c r="K308" s="3">
        <f t="shared" si="38"/>
        <v>0</v>
      </c>
      <c r="L308" s="3">
        <f t="shared" si="39"/>
        <v>0</v>
      </c>
    </row>
    <row r="309" spans="5:12" ht="12.75">
      <c r="E309">
        <f t="shared" si="34"/>
        <v>14.9</v>
      </c>
      <c r="F309" s="2">
        <f t="shared" si="35"/>
        <v>34.17891789338223</v>
      </c>
      <c r="G309" s="2">
        <f t="shared" si="40"/>
        <v>0</v>
      </c>
      <c r="H309" s="2">
        <f t="shared" si="36"/>
        <v>0</v>
      </c>
      <c r="I309" s="2">
        <f t="shared" si="37"/>
        <v>0</v>
      </c>
      <c r="J309" s="3">
        <f t="shared" si="33"/>
        <v>0</v>
      </c>
      <c r="K309" s="3">
        <f t="shared" si="38"/>
        <v>0</v>
      </c>
      <c r="L309" s="3">
        <f t="shared" si="39"/>
        <v>0</v>
      </c>
    </row>
    <row r="310" spans="5:12" ht="12.75">
      <c r="E310">
        <f t="shared" si="34"/>
        <v>14.950000000000001</v>
      </c>
      <c r="F310" s="2">
        <f t="shared" si="35"/>
        <v>34.17891789338223</v>
      </c>
      <c r="G310" s="2">
        <f t="shared" si="40"/>
        <v>0</v>
      </c>
      <c r="H310" s="2">
        <f t="shared" si="36"/>
        <v>0</v>
      </c>
      <c r="I310" s="2">
        <f t="shared" si="37"/>
        <v>0</v>
      </c>
      <c r="J310" s="3">
        <f t="shared" si="33"/>
        <v>0</v>
      </c>
      <c r="K310" s="3">
        <f t="shared" si="38"/>
        <v>0</v>
      </c>
      <c r="L310" s="3">
        <f t="shared" si="39"/>
        <v>0</v>
      </c>
    </row>
    <row r="311" spans="6:7" ht="12.75">
      <c r="F311" s="2"/>
      <c r="G311" s="2"/>
    </row>
    <row r="312" spans="6:7" ht="12.75">
      <c r="F312" s="2"/>
      <c r="G312" s="2"/>
    </row>
    <row r="313" spans="6:7" ht="12.75">
      <c r="F313" s="2"/>
      <c r="G313" s="2"/>
    </row>
    <row r="314" spans="6:7" ht="12.75">
      <c r="F314" s="2"/>
      <c r="G314" s="2"/>
    </row>
    <row r="315" spans="6:7" ht="12.75">
      <c r="F315" s="2"/>
      <c r="G315" s="2"/>
    </row>
    <row r="316" spans="6:7" ht="12.75">
      <c r="F316" s="2"/>
      <c r="G316" s="2"/>
    </row>
    <row r="317" spans="6:7" ht="12.75">
      <c r="F317" s="2"/>
      <c r="G317" s="2"/>
    </row>
    <row r="318" spans="6:7" ht="12.75">
      <c r="F318" s="2"/>
      <c r="G318" s="2"/>
    </row>
    <row r="319" spans="6:7" ht="12.75">
      <c r="F319" s="2"/>
      <c r="G319" s="2"/>
    </row>
    <row r="320" spans="6:7" ht="12.75">
      <c r="F320" s="2"/>
      <c r="G320" s="2"/>
    </row>
    <row r="321" spans="6:7" ht="12.75">
      <c r="F321" s="2"/>
      <c r="G321" s="2"/>
    </row>
    <row r="322" spans="6:7" ht="12.75">
      <c r="F322" s="2"/>
      <c r="G322" s="2"/>
    </row>
    <row r="323" spans="6:7" ht="12.75">
      <c r="F323" s="2"/>
      <c r="G323" s="2"/>
    </row>
    <row r="324" spans="6:7" ht="12.75">
      <c r="F324" s="2"/>
      <c r="G324" s="2"/>
    </row>
    <row r="325" spans="6:7" ht="12.75">
      <c r="F325" s="2"/>
      <c r="G325" s="2"/>
    </row>
    <row r="326" spans="6:7" ht="12.75">
      <c r="F326" s="2"/>
      <c r="G326" s="2"/>
    </row>
    <row r="327" spans="6:7" ht="12.75">
      <c r="F327" s="2"/>
      <c r="G327" s="2"/>
    </row>
    <row r="328" spans="6:7" ht="12.75">
      <c r="F328" s="2"/>
      <c r="G328" s="2"/>
    </row>
    <row r="329" spans="6:7" ht="12.75">
      <c r="F329" s="2"/>
      <c r="G329" s="2"/>
    </row>
    <row r="330" spans="6:7" ht="12.75">
      <c r="F330" s="2"/>
      <c r="G330" s="2"/>
    </row>
    <row r="331" spans="6:7" ht="12.75">
      <c r="F331" s="2"/>
      <c r="G331" s="2"/>
    </row>
    <row r="332" spans="6:7" ht="12.75">
      <c r="F332" s="2"/>
      <c r="G332" s="2"/>
    </row>
    <row r="333" spans="6:7" ht="12.75">
      <c r="F333" s="2"/>
      <c r="G333" s="2"/>
    </row>
    <row r="334" spans="6:7" ht="12.75">
      <c r="F334" s="2"/>
      <c r="G334" s="2"/>
    </row>
    <row r="335" spans="6:7" ht="12.75">
      <c r="F335" s="2"/>
      <c r="G335" s="2"/>
    </row>
    <row r="336" spans="6:7" ht="12.75">
      <c r="F336" s="2"/>
      <c r="G336" s="2"/>
    </row>
    <row r="337" spans="6:7" ht="12.75">
      <c r="F337" s="2"/>
      <c r="G337" s="2"/>
    </row>
    <row r="338" spans="6:7" ht="12.75">
      <c r="F338" s="2"/>
      <c r="G338" s="2"/>
    </row>
    <row r="339" spans="6:7" ht="12.75">
      <c r="F339" s="2"/>
      <c r="G339" s="2"/>
    </row>
    <row r="340" spans="6:7" ht="12.75">
      <c r="F340" s="2"/>
      <c r="G340" s="2"/>
    </row>
    <row r="341" spans="6:7" ht="12.75">
      <c r="F341" s="2"/>
      <c r="G341" s="2"/>
    </row>
    <row r="342" spans="6:7" ht="12.75">
      <c r="F342" s="2"/>
      <c r="G342" s="2"/>
    </row>
    <row r="343" spans="6:7" ht="12.75">
      <c r="F343" s="2"/>
      <c r="G343" s="2"/>
    </row>
    <row r="344" spans="6:7" ht="12.75">
      <c r="F344" s="2"/>
      <c r="G344" s="2"/>
    </row>
    <row r="345" spans="6:7" ht="12.75">
      <c r="F345" s="2"/>
      <c r="G345" s="2"/>
    </row>
    <row r="346" spans="6:7" ht="12.75">
      <c r="F346" s="2"/>
      <c r="G346" s="2"/>
    </row>
    <row r="347" spans="6:7" ht="12.75">
      <c r="F347" s="2"/>
      <c r="G347" s="2"/>
    </row>
    <row r="348" spans="6:7" ht="12.75">
      <c r="F348" s="2"/>
      <c r="G348" s="2"/>
    </row>
    <row r="349" spans="6:7" ht="12.75">
      <c r="F349" s="2"/>
      <c r="G349" s="2"/>
    </row>
    <row r="350" spans="6:7" ht="12.75">
      <c r="F350" s="2"/>
      <c r="G350" s="2"/>
    </row>
    <row r="351" spans="6:7" ht="12.75">
      <c r="F351" s="2"/>
      <c r="G351" s="2"/>
    </row>
    <row r="352" spans="6:7" ht="12.75">
      <c r="F352" s="2"/>
      <c r="G352" s="2"/>
    </row>
    <row r="353" spans="6:7" ht="12.75">
      <c r="F353" s="2"/>
      <c r="G353" s="2"/>
    </row>
    <row r="354" spans="6:7" ht="12.75">
      <c r="F354" s="2"/>
      <c r="G354" s="2"/>
    </row>
    <row r="355" spans="6:7" ht="12.75">
      <c r="F355" s="2"/>
      <c r="G355" s="2"/>
    </row>
    <row r="356" spans="6:7" ht="12.75">
      <c r="F356" s="2"/>
      <c r="G356" s="2"/>
    </row>
    <row r="357" spans="6:7" ht="12.75">
      <c r="F357" s="2"/>
      <c r="G357" s="2"/>
    </row>
    <row r="358" spans="6:7" ht="12.75">
      <c r="F358" s="2"/>
      <c r="G358" s="2"/>
    </row>
    <row r="359" spans="6:7" ht="12.75">
      <c r="F359" s="2"/>
      <c r="G359" s="2"/>
    </row>
    <row r="360" spans="6:7" ht="12.75">
      <c r="F360" s="2"/>
      <c r="G360" s="2"/>
    </row>
    <row r="361" spans="6:7" ht="12.75">
      <c r="F361" s="2"/>
      <c r="G361" s="2"/>
    </row>
    <row r="362" spans="6:7" ht="12.75">
      <c r="F362" s="2"/>
      <c r="G362" s="2"/>
    </row>
    <row r="363" spans="6:7" ht="12.75">
      <c r="F363" s="2"/>
      <c r="G363" s="2"/>
    </row>
    <row r="364" spans="6:7" ht="12.75">
      <c r="F364" s="2"/>
      <c r="G364" s="2"/>
    </row>
    <row r="365" spans="6:7" ht="12.75">
      <c r="F365" s="2"/>
      <c r="G365" s="2"/>
    </row>
    <row r="366" spans="6:7" ht="12.75">
      <c r="F366" s="2"/>
      <c r="G366" s="2"/>
    </row>
    <row r="367" spans="6:7" ht="12.75">
      <c r="F367" s="2"/>
      <c r="G367" s="2"/>
    </row>
    <row r="368" spans="6:7" ht="12.75">
      <c r="F368" s="2"/>
      <c r="G368" s="2"/>
    </row>
    <row r="369" spans="6:7" ht="12.75">
      <c r="F369" s="2"/>
      <c r="G369" s="2"/>
    </row>
    <row r="370" spans="6:7" ht="12.75">
      <c r="F370" s="2"/>
      <c r="G370" s="2"/>
    </row>
    <row r="371" spans="6:7" ht="12.75">
      <c r="F371" s="2"/>
      <c r="G371" s="2"/>
    </row>
    <row r="372" spans="6:7" ht="12.75">
      <c r="F372" s="2"/>
      <c r="G372" s="2"/>
    </row>
    <row r="373" spans="6:7" ht="12.75">
      <c r="F373" s="2"/>
      <c r="G373" s="2"/>
    </row>
    <row r="374" spans="6:7" ht="12.75">
      <c r="F374" s="2"/>
      <c r="G374" s="2"/>
    </row>
    <row r="375" spans="6:7" ht="12.75">
      <c r="F375" s="2"/>
      <c r="G375" s="2"/>
    </row>
    <row r="376" spans="6:7" ht="12.75">
      <c r="F376" s="2"/>
      <c r="G376" s="2"/>
    </row>
    <row r="377" spans="6:7" ht="12.75">
      <c r="F377" s="2"/>
      <c r="G377" s="2"/>
    </row>
    <row r="378" spans="6:7" ht="12.75">
      <c r="F378" s="2"/>
      <c r="G378" s="2"/>
    </row>
    <row r="379" spans="6:7" ht="12.75">
      <c r="F379" s="2"/>
      <c r="G379" s="2"/>
    </row>
    <row r="380" spans="6:7" ht="12.75">
      <c r="F380" s="2"/>
      <c r="G380" s="2"/>
    </row>
    <row r="381" spans="6:7" ht="12.75">
      <c r="F381" s="2"/>
      <c r="G381" s="2"/>
    </row>
    <row r="382" spans="6:7" ht="12.75">
      <c r="F382" s="2"/>
      <c r="G382" s="2"/>
    </row>
    <row r="383" spans="6:7" ht="12.75">
      <c r="F383" s="2"/>
      <c r="G383" s="2"/>
    </row>
    <row r="384" spans="6:7" ht="12.75">
      <c r="F384" s="2"/>
      <c r="G384" s="2"/>
    </row>
    <row r="385" spans="6:7" ht="12.75">
      <c r="F385" s="2"/>
      <c r="G385" s="2"/>
    </row>
    <row r="386" spans="6:7" ht="12.75">
      <c r="F386" s="2"/>
      <c r="G386" s="2"/>
    </row>
    <row r="387" spans="6:7" ht="12.75">
      <c r="F387" s="2"/>
      <c r="G387" s="2"/>
    </row>
    <row r="388" spans="6:7" ht="12.75">
      <c r="F388" s="2"/>
      <c r="G388" s="2"/>
    </row>
    <row r="389" spans="6:7" ht="12.75">
      <c r="F389" s="2"/>
      <c r="G389" s="2"/>
    </row>
    <row r="390" spans="6:7" ht="12.75">
      <c r="F390" s="2"/>
      <c r="G390" s="2"/>
    </row>
    <row r="391" spans="6:7" ht="12.75">
      <c r="F391" s="2"/>
      <c r="G391" s="2"/>
    </row>
    <row r="392" spans="6:7" ht="12.75">
      <c r="F392" s="2"/>
      <c r="G392" s="2"/>
    </row>
    <row r="393" spans="6:7" ht="12.75">
      <c r="F393" s="2"/>
      <c r="G393" s="2"/>
    </row>
    <row r="394" spans="6:7" ht="12.75">
      <c r="F394" s="2"/>
      <c r="G394" s="2"/>
    </row>
    <row r="395" spans="6:7" ht="12.75">
      <c r="F395" s="2"/>
      <c r="G395" s="2"/>
    </row>
    <row r="396" spans="6:7" ht="12.75">
      <c r="F396" s="2"/>
      <c r="G396" s="2"/>
    </row>
    <row r="397" spans="6:7" ht="12.75">
      <c r="F397" s="2"/>
      <c r="G397" s="2"/>
    </row>
    <row r="398" spans="6:7" ht="12.75">
      <c r="F398" s="2"/>
      <c r="G398" s="2"/>
    </row>
    <row r="399" spans="6:7" ht="12.75">
      <c r="F399" s="2"/>
      <c r="G399" s="2"/>
    </row>
    <row r="400" spans="6:7" ht="12.75">
      <c r="F400" s="2"/>
      <c r="G400" s="2"/>
    </row>
    <row r="401" spans="6:7" ht="12.75">
      <c r="F401" s="2"/>
      <c r="G401" s="2"/>
    </row>
    <row r="402" spans="6:7" ht="12.75">
      <c r="F402" s="2"/>
      <c r="G402" s="2"/>
    </row>
    <row r="403" spans="6:7" ht="12.75">
      <c r="F403" s="2"/>
      <c r="G403" s="2"/>
    </row>
    <row r="404" spans="6:7" ht="12.75">
      <c r="F404" s="2"/>
      <c r="G404" s="2"/>
    </row>
    <row r="405" spans="6:7" ht="12.75">
      <c r="F405" s="2"/>
      <c r="G405" s="2"/>
    </row>
    <row r="406" spans="6:7" ht="12.75">
      <c r="F406" s="2"/>
      <c r="G406" s="2"/>
    </row>
    <row r="407" spans="6:7" ht="12.75">
      <c r="F407" s="2"/>
      <c r="G407" s="2"/>
    </row>
    <row r="408" spans="6:7" ht="12.75">
      <c r="F408" s="2"/>
      <c r="G408" s="2"/>
    </row>
    <row r="409" spans="6:7" ht="12.75">
      <c r="F409" s="2"/>
      <c r="G409" s="2"/>
    </row>
    <row r="410" spans="6:7" ht="12.75">
      <c r="F410" s="2"/>
      <c r="G410" s="2"/>
    </row>
    <row r="411" spans="6:7" ht="12.75">
      <c r="F411" s="2"/>
      <c r="G411" s="2"/>
    </row>
    <row r="412" spans="6:7" ht="12.75">
      <c r="F412" s="2"/>
      <c r="G412" s="2"/>
    </row>
    <row r="413" spans="6:7" ht="12.75">
      <c r="F413" s="2"/>
      <c r="G413" s="2"/>
    </row>
    <row r="414" spans="6:7" ht="12.75">
      <c r="F414" s="2"/>
      <c r="G414" s="2"/>
    </row>
    <row r="415" spans="6:7" ht="12.75">
      <c r="F415" s="2"/>
      <c r="G415" s="2"/>
    </row>
    <row r="416" spans="6:7" ht="12.75">
      <c r="F416" s="2"/>
      <c r="G416" s="2"/>
    </row>
    <row r="417" spans="6:7" ht="12.75">
      <c r="F417" s="2"/>
      <c r="G417" s="2"/>
    </row>
    <row r="418" spans="6:7" ht="12.75">
      <c r="F418" s="2"/>
      <c r="G418" s="2"/>
    </row>
    <row r="419" spans="6:7" ht="12.75">
      <c r="F419" s="2"/>
      <c r="G419" s="2"/>
    </row>
    <row r="420" spans="6:7" ht="12.75">
      <c r="F420" s="2"/>
      <c r="G420" s="2"/>
    </row>
    <row r="421" spans="6:7" ht="12.75">
      <c r="F421" s="2"/>
      <c r="G421" s="2"/>
    </row>
    <row r="422" spans="6:7" ht="12.75">
      <c r="F422" s="2"/>
      <c r="G422" s="2"/>
    </row>
    <row r="423" spans="6:7" ht="12.75">
      <c r="F423" s="2"/>
      <c r="G423" s="2"/>
    </row>
    <row r="424" spans="6:7" ht="12.75">
      <c r="F424" s="2"/>
      <c r="G424" s="2"/>
    </row>
    <row r="425" spans="6:7" ht="12.75">
      <c r="F425" s="2"/>
      <c r="G425" s="2"/>
    </row>
    <row r="426" spans="6:7" ht="12.75">
      <c r="F426" s="2"/>
      <c r="G426" s="2"/>
    </row>
    <row r="427" spans="6:7" ht="12.75">
      <c r="F427" s="2"/>
      <c r="G427" s="2"/>
    </row>
    <row r="428" spans="6:7" ht="12.75">
      <c r="F428" s="2"/>
      <c r="G428" s="2"/>
    </row>
    <row r="429" spans="6:7" ht="12.75">
      <c r="F429" s="2"/>
      <c r="G429" s="2"/>
    </row>
    <row r="430" spans="6:7" ht="12.75">
      <c r="F430" s="2"/>
      <c r="G430" s="2"/>
    </row>
    <row r="431" spans="6:7" ht="12.75">
      <c r="F431" s="2"/>
      <c r="G431" s="2"/>
    </row>
    <row r="432" spans="6:7" ht="12.75">
      <c r="F432" s="2"/>
      <c r="G432" s="2"/>
    </row>
    <row r="433" spans="6:7" ht="12.75">
      <c r="F433" s="2"/>
      <c r="G433" s="2"/>
    </row>
    <row r="434" spans="6:7" ht="12.75">
      <c r="F434" s="2"/>
      <c r="G434" s="2"/>
    </row>
    <row r="435" spans="6:7" ht="12.75">
      <c r="F435" s="2"/>
      <c r="G435" s="2"/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Megginka</dc:creator>
  <cp:keywords/>
  <dc:description/>
  <cp:lastModifiedBy>admin</cp:lastModifiedBy>
  <dcterms:created xsi:type="dcterms:W3CDTF">2010-12-06T07:00:51Z</dcterms:created>
  <dcterms:modified xsi:type="dcterms:W3CDTF">2018-04-17T07:30:49Z</dcterms:modified>
  <cp:category/>
  <cp:version/>
  <cp:contentType/>
  <cp:contentStatus/>
</cp:coreProperties>
</file>